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E:\Профессионалитет\"/>
    </mc:Choice>
  </mc:AlternateContent>
  <xr:revisionPtr revIDLastSave="0" documentId="13_ncr:1_{55F3E53D-093C-421A-A16F-2A8A8F48FE45}" xr6:coauthVersionLast="47" xr6:coauthVersionMax="47" xr10:uidLastSave="{00000000-0000-0000-0000-000000000000}"/>
  <bookViews>
    <workbookView xWindow="30" yWindow="0" windowWidth="28770" windowHeight="15480" xr2:uid="{00000000-000D-0000-FFFF-FFFF00000000}"/>
  </bookViews>
  <sheets>
    <sheet name="УП" sheetId="5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9" i="5" l="1"/>
  <c r="C71" i="5" l="1"/>
  <c r="R79" i="5"/>
  <c r="R80" i="5" s="1"/>
  <c r="J15" i="5"/>
  <c r="G15" i="5"/>
  <c r="H15" i="5"/>
  <c r="E15" i="5"/>
  <c r="F15" i="5"/>
  <c r="C15" i="5"/>
  <c r="N79" i="5"/>
  <c r="N80" i="5" s="1"/>
  <c r="P79" i="5"/>
  <c r="P80" i="5" s="1"/>
  <c r="Q79" i="5"/>
  <c r="Q80" i="5" s="1"/>
  <c r="M79" i="5"/>
  <c r="M80" i="5" s="1"/>
  <c r="F34" i="5" l="1"/>
  <c r="E71" i="5" l="1"/>
  <c r="E70" i="5" s="1"/>
  <c r="F71" i="5"/>
  <c r="F70" i="5" s="1"/>
  <c r="G71" i="5"/>
  <c r="G70" i="5" s="1"/>
  <c r="H71" i="5"/>
  <c r="H70" i="5" s="1"/>
  <c r="I71" i="5"/>
  <c r="I70" i="5" s="1"/>
  <c r="J71" i="5"/>
  <c r="J70" i="5" s="1"/>
  <c r="C70" i="5"/>
  <c r="C59" i="5" l="1"/>
  <c r="C52" i="5"/>
  <c r="C45" i="5"/>
  <c r="C34" i="5"/>
  <c r="I66" i="5"/>
  <c r="H67" i="5"/>
  <c r="H66" i="5" s="1"/>
  <c r="G67" i="5"/>
  <c r="G66" i="5" s="1"/>
  <c r="F67" i="5"/>
  <c r="E67" i="5"/>
  <c r="E66" i="5" s="1"/>
  <c r="C67" i="5"/>
  <c r="J52" i="5"/>
  <c r="I52" i="5"/>
  <c r="H52" i="5"/>
  <c r="G52" i="5"/>
  <c r="F52" i="5"/>
  <c r="E52" i="5"/>
  <c r="J59" i="5"/>
  <c r="I59" i="5"/>
  <c r="H59" i="5"/>
  <c r="G59" i="5"/>
  <c r="F59" i="5"/>
  <c r="E59" i="5"/>
  <c r="J45" i="5"/>
  <c r="I45" i="5"/>
  <c r="H45" i="5"/>
  <c r="G45" i="5"/>
  <c r="E45" i="5"/>
  <c r="J34" i="5"/>
  <c r="I34" i="5"/>
  <c r="H34" i="5"/>
  <c r="G34" i="5"/>
  <c r="E34" i="5"/>
  <c r="F45" i="5"/>
  <c r="F66" i="5" l="1"/>
  <c r="C44" i="5"/>
  <c r="J44" i="5"/>
  <c r="I44" i="5"/>
  <c r="I33" i="5" s="1"/>
  <c r="C66" i="5"/>
  <c r="G44" i="5"/>
  <c r="G33" i="5" s="1"/>
  <c r="E44" i="5"/>
  <c r="E33" i="5" s="1"/>
  <c r="H44" i="5"/>
  <c r="H33" i="5" s="1"/>
  <c r="F44" i="5"/>
  <c r="J66" i="5"/>
  <c r="J33" i="5" l="1"/>
  <c r="C33" i="5"/>
  <c r="C79" i="5" s="1"/>
  <c r="F33" i="5"/>
  <c r="F79" i="5" s="1"/>
  <c r="E79" i="5"/>
  <c r="J79" i="5" l="1"/>
  <c r="I15" i="5"/>
  <c r="I79" i="5" s="1"/>
  <c r="H79" i="5"/>
  <c r="G79" i="5"/>
  <c r="O80" i="5" l="1"/>
</calcChain>
</file>

<file path=xl/sharedStrings.xml><?xml version="1.0" encoding="utf-8"?>
<sst xmlns="http://schemas.openxmlformats.org/spreadsheetml/2006/main" count="228" uniqueCount="165">
  <si>
    <t>Индекс</t>
  </si>
  <si>
    <t>Наименование</t>
  </si>
  <si>
    <t>Всего</t>
  </si>
  <si>
    <t>Объем образовательной программы в академических часах</t>
  </si>
  <si>
    <t>Рекомендуемый семестр изучения</t>
  </si>
  <si>
    <t>Теоретические занятия</t>
  </si>
  <si>
    <t>Лабораторные и практические занятия</t>
  </si>
  <si>
    <t>Практика</t>
  </si>
  <si>
    <t>Промежуточная аттестация</t>
  </si>
  <si>
    <t>Обязательная часть образовательной программы</t>
  </si>
  <si>
    <t>Блок ООД</t>
  </si>
  <si>
    <t>Русский язык</t>
  </si>
  <si>
    <t>Литература</t>
  </si>
  <si>
    <t>Физическая культура</t>
  </si>
  <si>
    <t>Основы безопасности жизнедеятельности</t>
  </si>
  <si>
    <t>ПА</t>
  </si>
  <si>
    <t>ОПБ</t>
  </si>
  <si>
    <t>Обязательный профессиональный блок</t>
  </si>
  <si>
    <t>Общепрофессиональный цикл</t>
  </si>
  <si>
    <t>ОП.01</t>
  </si>
  <si>
    <t>ОП.02</t>
  </si>
  <si>
    <t>ОП.03</t>
  </si>
  <si>
    <t>ОП.04</t>
  </si>
  <si>
    <t>Профессиональный цикл</t>
  </si>
  <si>
    <t>ДПБ 1</t>
  </si>
  <si>
    <t>ГИА.00</t>
  </si>
  <si>
    <t>Государственная итоговая аттестация</t>
  </si>
  <si>
    <t>Итого:</t>
  </si>
  <si>
    <t>В т.ч. в форме практической подготовки</t>
  </si>
  <si>
    <t>Безопасность жизнедеятельности</t>
  </si>
  <si>
    <t xml:space="preserve">Иностранный язык </t>
  </si>
  <si>
    <t xml:space="preserve">Информатика </t>
  </si>
  <si>
    <t xml:space="preserve">Физика </t>
  </si>
  <si>
    <t>Химия</t>
  </si>
  <si>
    <t>Биология</t>
  </si>
  <si>
    <t xml:space="preserve">История  </t>
  </si>
  <si>
    <t xml:space="preserve">Обществознание </t>
  </si>
  <si>
    <t>География</t>
  </si>
  <si>
    <t>Учебная практика</t>
  </si>
  <si>
    <t>Производственная практика</t>
  </si>
  <si>
    <t>МДК 02.01</t>
  </si>
  <si>
    <t>УП.03</t>
  </si>
  <si>
    <t>ОП00</t>
  </si>
  <si>
    <t>Оптимизация производственных процессов</t>
  </si>
  <si>
    <t>ПМ.03</t>
  </si>
  <si>
    <t>МДК.03.01</t>
  </si>
  <si>
    <t>Цифровизация в машиностроении</t>
  </si>
  <si>
    <t>Профессиональный цикл профессионального блока ПАО "Автодизель", АО ЯЗДА</t>
  </si>
  <si>
    <t>Производственная система</t>
  </si>
  <si>
    <r>
      <t xml:space="preserve">Дополнительный профессиональный блок </t>
    </r>
    <r>
      <rPr>
        <b/>
        <u/>
        <sz val="12"/>
        <color theme="1"/>
        <rFont val="Times New Roman"/>
        <family val="1"/>
        <charset val="204"/>
      </rPr>
      <t>ПАО "Автодизель", АО ЯЗДА</t>
    </r>
  </si>
  <si>
    <t>Распределение обязательной нагрузки по курсам и семестрам ( в часах)</t>
  </si>
  <si>
    <t>1 курс</t>
  </si>
  <si>
    <t>2 курс</t>
  </si>
  <si>
    <t>1 сем</t>
  </si>
  <si>
    <t>2 сем</t>
  </si>
  <si>
    <t xml:space="preserve">3 сем </t>
  </si>
  <si>
    <t>4 сем</t>
  </si>
  <si>
    <t>нед</t>
  </si>
  <si>
    <t>Общие основы технологии металлообработки и работ на металлорежущих станках</t>
  </si>
  <si>
    <t>3 курс</t>
  </si>
  <si>
    <t xml:space="preserve">5 сем </t>
  </si>
  <si>
    <t>6 сем</t>
  </si>
  <si>
    <t>Технические измерения</t>
  </si>
  <si>
    <t>Техническая графика</t>
  </si>
  <si>
    <t>Основы электротехники</t>
  </si>
  <si>
    <t>Основы материаловедения</t>
  </si>
  <si>
    <t>ОП.05</t>
  </si>
  <si>
    <t>ОП.06</t>
  </si>
  <si>
    <t>Наладка автоматов и полуавтоматов</t>
  </si>
  <si>
    <t>Устройство автоматов и полуавтоматов</t>
  </si>
  <si>
    <t>Машиностроительное черчение</t>
  </si>
  <si>
    <t>Выполнение работ на сверлильных, токарных, фрезерных, копировальных, шпоночных и шлифовальных станках</t>
  </si>
  <si>
    <t>Технология обработки на металлорежущих станках</t>
  </si>
  <si>
    <t>МДК 02.02</t>
  </si>
  <si>
    <t>Учебная практика (Слесарная)</t>
  </si>
  <si>
    <t>Учебная практика (Токарная)</t>
  </si>
  <si>
    <t>Учебная практика (Фрезерная)</t>
  </si>
  <si>
    <t>Организация  работ на станках с программным управлением</t>
  </si>
  <si>
    <t>ПП.03</t>
  </si>
  <si>
    <t>Технология работ по наладке автоматов и полуавтоматов</t>
  </si>
  <si>
    <t>Наладка станков и манипуляторов с программным управлением</t>
  </si>
  <si>
    <t>МДК.03.02</t>
  </si>
  <si>
    <t>МДК.03.03</t>
  </si>
  <si>
    <t xml:space="preserve">Устройство станков и манипуляторов с программным управлением    </t>
  </si>
  <si>
    <t xml:space="preserve">Технология работ по наладке станков и манипуляторов с программным управлением     </t>
  </si>
  <si>
    <t xml:space="preserve">Разработка и внедрение управляющих программ изготовления деталей машин </t>
  </si>
  <si>
    <t>ПМ.05</t>
  </si>
  <si>
    <t xml:space="preserve">Всего </t>
  </si>
  <si>
    <t>ПМ.02</t>
  </si>
  <si>
    <t>ОП.07</t>
  </si>
  <si>
    <t>ПП.02</t>
  </si>
  <si>
    <t>МДК.05.01</t>
  </si>
  <si>
    <t>УП.05</t>
  </si>
  <si>
    <t>ПМ. 04</t>
  </si>
  <si>
    <t>МДК 02.03</t>
  </si>
  <si>
    <t>УП.02</t>
  </si>
  <si>
    <t>МДК 04.01</t>
  </si>
  <si>
    <t>УП.04.01</t>
  </si>
  <si>
    <t>УП 04.02</t>
  </si>
  <si>
    <t>УП04.03</t>
  </si>
  <si>
    <t>ПП. 04</t>
  </si>
  <si>
    <t>МДК 05.02</t>
  </si>
  <si>
    <t>ПП.05</t>
  </si>
  <si>
    <t>МДК 05.03</t>
  </si>
  <si>
    <t>Цифровые и информационные  технологии в профессиональной деятельности</t>
  </si>
  <si>
    <t>ОУД.01</t>
  </si>
  <si>
    <t>ОУД.02</t>
  </si>
  <si>
    <t>ОУД.03</t>
  </si>
  <si>
    <t xml:space="preserve">Математика*  </t>
  </si>
  <si>
    <t>ОУД.04</t>
  </si>
  <si>
    <t>ОУД.05</t>
  </si>
  <si>
    <t>ОУД.06</t>
  </si>
  <si>
    <t>ОУД.07</t>
  </si>
  <si>
    <t>ОУД.08</t>
  </si>
  <si>
    <t>ОУД.09</t>
  </si>
  <si>
    <t>ОУД.10</t>
  </si>
  <si>
    <t>ОУД.11</t>
  </si>
  <si>
    <t>ОУД.12</t>
  </si>
  <si>
    <t xml:space="preserve">ОУД.13 </t>
  </si>
  <si>
    <t>Дополнительные учебные предметы, курсы по выбору обучающихся</t>
  </si>
  <si>
    <t>ДУД.14</t>
  </si>
  <si>
    <t>Основы шахматной игры</t>
  </si>
  <si>
    <t>ИП</t>
  </si>
  <si>
    <t>Индивидуальный проект*</t>
  </si>
  <si>
    <t>1,2,3</t>
  </si>
  <si>
    <t>Введение в профессию</t>
  </si>
  <si>
    <t>ОП. 09</t>
  </si>
  <si>
    <t>ОП 10</t>
  </si>
  <si>
    <t>ФК.01</t>
  </si>
  <si>
    <t>ОЦ</t>
  </si>
  <si>
    <t>ПЦПБ</t>
  </si>
  <si>
    <t>Самостоятельная внеаудиторная работа</t>
  </si>
  <si>
    <t>Учебная нагрузка обучающегося</t>
  </si>
  <si>
    <t>Обязательная</t>
  </si>
  <si>
    <t>Основы бережливого производства</t>
  </si>
  <si>
    <t xml:space="preserve">УЧЕБНЫЙ ПЛАН   </t>
  </si>
  <si>
    <t>форма аттестации</t>
  </si>
  <si>
    <t>дз;дз</t>
  </si>
  <si>
    <t>дз</t>
  </si>
  <si>
    <t>з</t>
  </si>
  <si>
    <t>Э</t>
  </si>
  <si>
    <r>
      <rPr>
        <sz val="10"/>
        <color theme="1"/>
        <rFont val="Calibri"/>
        <family val="2"/>
        <charset val="204"/>
      </rPr>
      <t>­</t>
    </r>
    <r>
      <rPr>
        <sz val="10"/>
        <color theme="1"/>
        <rFont val="Times New Roman"/>
        <family val="1"/>
        <charset val="204"/>
      </rPr>
      <t>; Э</t>
    </r>
  </si>
  <si>
    <t>ДУД.15</t>
  </si>
  <si>
    <t>по профессии 15.01.23 Наладчик станков и оборудования в механообработке</t>
  </si>
  <si>
    <t>Государственная итоговая аттестация проводится в форме демонстрационного экзамена</t>
  </si>
  <si>
    <t>Экзаменов</t>
  </si>
  <si>
    <t>Диф. зачетов</t>
  </si>
  <si>
    <t>з;з;з;дз</t>
  </si>
  <si>
    <t>­; дз</t>
  </si>
  <si>
    <t>­; дз;­; Э</t>
  </si>
  <si>
    <t>­;з</t>
  </si>
  <si>
    <r>
      <rPr>
        <sz val="10"/>
        <color theme="1"/>
        <rFont val="Calibri"/>
        <family val="2"/>
        <charset val="204"/>
      </rPr>
      <t xml:space="preserve"> -</t>
    </r>
    <r>
      <rPr>
        <sz val="10"/>
        <color theme="1"/>
        <rFont val="Times New Roman"/>
        <family val="1"/>
        <charset val="204"/>
      </rPr>
      <t>;-;дз</t>
    </r>
  </si>
  <si>
    <t>­;Э</t>
  </si>
  <si>
    <t>­;­;;Э</t>
  </si>
  <si>
    <t>Зачетов по физкультуре и ДУД</t>
  </si>
  <si>
    <t>Количество часов в неделю</t>
  </si>
  <si>
    <t>Количество Дисциплин, МДК и Практик</t>
  </si>
  <si>
    <t>Учебной практики (в часах)</t>
  </si>
  <si>
    <t>Производственной практики (в часах)</t>
  </si>
  <si>
    <t>-</t>
  </si>
  <si>
    <r>
      <rPr>
        <sz val="10"/>
        <color theme="1"/>
        <rFont val="Calibri"/>
        <family val="2"/>
        <charset val="204"/>
      </rPr>
      <t>­</t>
    </r>
    <r>
      <rPr>
        <sz val="10"/>
        <color theme="1"/>
        <rFont val="Times New Roman"/>
        <family val="1"/>
        <charset val="204"/>
      </rPr>
      <t>; ЭК</t>
    </r>
  </si>
  <si>
    <t>­;ЭК</t>
  </si>
  <si>
    <t>ЭК</t>
  </si>
  <si>
    <t xml:space="preserve"> (год поступления 2024)</t>
  </si>
  <si>
    <t>группа 74н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</si>
</sst>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0.0"/>
  </numFmts>
  <fonts count="24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2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6" fillId="0" borderId="0" applyFont="0" applyFill="0" applyBorder="0" applyAlignment="0" applyProtection="0"/>
  </cellStyleXfs>
  <cellXfs count="242">
    <xf numFmtId="0" fontId="0" fillId="0" borderId="0" xfId="0"/>
    <xf numFmtId="0" fontId="5" fillId="0" borderId="7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10" fillId="0" borderId="8" xfId="0" applyFont="1" applyBorder="1" applyAlignment="1">
      <alignment wrapText="1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wrapText="1"/>
    </xf>
    <xf numFmtId="0" fontId="8" fillId="0" borderId="5" xfId="0" applyFont="1" applyBorder="1" applyAlignment="1">
      <alignment horizontal="center" vertical="center" wrapText="1"/>
    </xf>
    <xf numFmtId="0" fontId="10" fillId="5" borderId="8" xfId="0" applyFont="1" applyFill="1" applyBorder="1" applyAlignment="1">
      <alignment wrapText="1"/>
    </xf>
    <xf numFmtId="0" fontId="1" fillId="5" borderId="7" xfId="0" applyFont="1" applyFill="1" applyBorder="1" applyAlignment="1" applyProtection="1">
      <alignment horizontal="center" vertical="center" wrapText="1"/>
      <protection locked="0"/>
    </xf>
    <xf numFmtId="0" fontId="10" fillId="5" borderId="8" xfId="0" applyFont="1" applyFill="1" applyBorder="1" applyAlignment="1">
      <alignment vertical="center" wrapText="1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6" fillId="5" borderId="13" xfId="0" applyFont="1" applyFill="1" applyBorder="1" applyAlignment="1" applyProtection="1">
      <alignment horizontal="center" vertical="center" wrapText="1"/>
      <protection locked="0"/>
    </xf>
    <xf numFmtId="0" fontId="1" fillId="5" borderId="13" xfId="0" applyFont="1" applyFill="1" applyBorder="1" applyAlignment="1" applyProtection="1">
      <alignment horizontal="center" vertical="center" wrapText="1"/>
      <protection locked="0"/>
    </xf>
    <xf numFmtId="0" fontId="6" fillId="2" borderId="13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7" borderId="13" xfId="0" applyFont="1" applyFill="1" applyBorder="1" applyAlignment="1" applyProtection="1">
      <alignment horizontal="center" vertical="center" wrapText="1"/>
      <protection locked="0"/>
    </xf>
    <xf numFmtId="0" fontId="0" fillId="8" borderId="8" xfId="0" applyFill="1" applyBorder="1"/>
    <xf numFmtId="0" fontId="0" fillId="7" borderId="8" xfId="0" applyFill="1" applyBorder="1"/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5" borderId="7" xfId="0" applyFont="1" applyFill="1" applyBorder="1" applyAlignment="1" applyProtection="1">
      <alignment horizontal="center" vertical="center" wrapText="1"/>
      <protection locked="0"/>
    </xf>
    <xf numFmtId="0" fontId="0" fillId="5" borderId="8" xfId="0" applyFill="1" applyBorder="1"/>
    <xf numFmtId="0" fontId="3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top" wrapText="1"/>
    </xf>
    <xf numFmtId="0" fontId="0" fillId="2" borderId="8" xfId="0" applyFill="1" applyBorder="1"/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6" fillId="9" borderId="7" xfId="0" applyFont="1" applyFill="1" applyBorder="1" applyAlignment="1" applyProtection="1">
      <alignment horizontal="center" vertical="center" wrapText="1"/>
      <protection locked="0"/>
    </xf>
    <xf numFmtId="0" fontId="6" fillId="9" borderId="13" xfId="0" applyFont="1" applyFill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" fillId="10" borderId="7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>
      <alignment horizontal="center"/>
    </xf>
    <xf numFmtId="0" fontId="1" fillId="7" borderId="14" xfId="0" applyFont="1" applyFill="1" applyBorder="1" applyAlignment="1" applyProtection="1">
      <alignment horizontal="center" vertical="center" wrapText="1"/>
      <protection locked="0"/>
    </xf>
    <xf numFmtId="0" fontId="6" fillId="7" borderId="14" xfId="0" applyFont="1" applyFill="1" applyBorder="1" applyAlignment="1" applyProtection="1">
      <alignment horizontal="center" vertical="center" wrapText="1"/>
      <protection locked="0"/>
    </xf>
    <xf numFmtId="0" fontId="0" fillId="11" borderId="8" xfId="0" applyFill="1" applyBorder="1"/>
    <xf numFmtId="0" fontId="6" fillId="10" borderId="13" xfId="0" applyFont="1" applyFill="1" applyBorder="1" applyAlignment="1" applyProtection="1">
      <alignment horizontal="center" vertical="center" wrapText="1"/>
      <protection locked="0"/>
    </xf>
    <xf numFmtId="0" fontId="0" fillId="10" borderId="8" xfId="0" applyFill="1" applyBorder="1"/>
    <xf numFmtId="0" fontId="6" fillId="10" borderId="7" xfId="0" applyFont="1" applyFill="1" applyBorder="1" applyAlignment="1" applyProtection="1">
      <alignment horizontal="center" vertical="center" wrapText="1"/>
      <protection locked="0"/>
    </xf>
    <xf numFmtId="0" fontId="3" fillId="9" borderId="14" xfId="0" applyFont="1" applyFill="1" applyBorder="1" applyAlignment="1" applyProtection="1">
      <alignment horizontal="center" vertical="center" wrapText="1"/>
      <protection locked="0"/>
    </xf>
    <xf numFmtId="0" fontId="0" fillId="11" borderId="6" xfId="0" applyFill="1" applyBorder="1"/>
    <xf numFmtId="0" fontId="8" fillId="2" borderId="5" xfId="0" applyFont="1" applyFill="1" applyBorder="1" applyAlignment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0" fillId="10" borderId="1" xfId="0" applyFill="1" applyBorder="1"/>
    <xf numFmtId="0" fontId="0" fillId="10" borderId="6" xfId="0" applyFill="1" applyBorder="1"/>
    <xf numFmtId="0" fontId="0" fillId="7" borderId="8" xfId="0" applyFill="1" applyBorder="1" applyAlignment="1">
      <alignment horizontal="center"/>
    </xf>
    <xf numFmtId="0" fontId="17" fillId="2" borderId="7" xfId="0" applyFont="1" applyFill="1" applyBorder="1" applyAlignment="1" applyProtection="1">
      <alignment horizontal="center" vertical="center" wrapText="1"/>
      <protection locked="0"/>
    </xf>
    <xf numFmtId="0" fontId="3" fillId="10" borderId="7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4" fillId="10" borderId="5" xfId="0" applyFont="1" applyFill="1" applyBorder="1" applyAlignment="1">
      <alignment horizontal="center" vertical="center" wrapText="1"/>
    </xf>
    <xf numFmtId="0" fontId="18" fillId="0" borderId="0" xfId="0" applyFont="1"/>
    <xf numFmtId="0" fontId="19" fillId="0" borderId="0" xfId="0" applyFont="1" applyAlignment="1">
      <alignment vertical="center" wrapText="1"/>
    </xf>
    <xf numFmtId="0" fontId="19" fillId="0" borderId="0" xfId="0" applyFont="1" applyAlignment="1" applyProtection="1">
      <alignment vertical="top" wrapText="1"/>
      <protection locked="0"/>
    </xf>
    <xf numFmtId="0" fontId="19" fillId="0" borderId="0" xfId="0" applyFont="1" applyAlignment="1">
      <alignment wrapText="1"/>
    </xf>
    <xf numFmtId="0" fontId="19" fillId="0" borderId="0" xfId="0" applyFont="1" applyAlignment="1" applyProtection="1">
      <alignment vertical="center" wrapText="1"/>
      <protection locked="0"/>
    </xf>
    <xf numFmtId="0" fontId="1" fillId="18" borderId="7" xfId="0" applyFont="1" applyFill="1" applyBorder="1" applyAlignment="1" applyProtection="1">
      <alignment horizontal="center" vertical="center" wrapText="1"/>
      <protection locked="0"/>
    </xf>
    <xf numFmtId="0" fontId="5" fillId="18" borderId="7" xfId="0" applyFont="1" applyFill="1" applyBorder="1" applyAlignment="1" applyProtection="1">
      <alignment horizontal="center" vertical="center" wrapText="1"/>
      <protection locked="0"/>
    </xf>
    <xf numFmtId="0" fontId="6" fillId="18" borderId="13" xfId="0" applyFont="1" applyFill="1" applyBorder="1" applyAlignment="1" applyProtection="1">
      <alignment horizontal="center" vertical="center" wrapText="1"/>
      <protection locked="0"/>
    </xf>
    <xf numFmtId="0" fontId="0" fillId="18" borderId="8" xfId="0" applyFill="1" applyBorder="1"/>
    <xf numFmtId="0" fontId="5" fillId="0" borderId="13" xfId="0" applyFont="1" applyBorder="1" applyAlignment="1" applyProtection="1">
      <alignment horizontal="center" vertical="center" wrapText="1"/>
      <protection locked="0"/>
    </xf>
    <xf numFmtId="0" fontId="3" fillId="13" borderId="16" xfId="0" applyFont="1" applyFill="1" applyBorder="1" applyAlignment="1">
      <alignment horizontal="center" vertical="center" wrapText="1"/>
    </xf>
    <xf numFmtId="0" fontId="3" fillId="13" borderId="16" xfId="0" applyFont="1" applyFill="1" applyBorder="1" applyAlignment="1">
      <alignment horizontal="center" vertical="center"/>
    </xf>
    <xf numFmtId="0" fontId="3" fillId="15" borderId="16" xfId="0" applyFont="1" applyFill="1" applyBorder="1" applyAlignment="1">
      <alignment horizontal="center" vertical="center" wrapText="1"/>
    </xf>
    <xf numFmtId="0" fontId="3" fillId="15" borderId="16" xfId="0" applyFont="1" applyFill="1" applyBorder="1" applyAlignment="1">
      <alignment horizontal="center" vertical="center"/>
    </xf>
    <xf numFmtId="0" fontId="3" fillId="16" borderId="16" xfId="0" applyFont="1" applyFill="1" applyBorder="1" applyAlignment="1">
      <alignment horizontal="center" vertical="center"/>
    </xf>
    <xf numFmtId="0" fontId="3" fillId="13" borderId="20" xfId="0" applyFont="1" applyFill="1" applyBorder="1" applyAlignment="1">
      <alignment horizontal="center" vertical="center"/>
    </xf>
    <xf numFmtId="0" fontId="3" fillId="15" borderId="20" xfId="0" applyFont="1" applyFill="1" applyBorder="1" applyAlignment="1">
      <alignment horizontal="center" vertical="center"/>
    </xf>
    <xf numFmtId="0" fontId="3" fillId="9" borderId="20" xfId="0" applyFont="1" applyFill="1" applyBorder="1" applyAlignment="1">
      <alignment horizontal="center" vertical="center"/>
    </xf>
    <xf numFmtId="0" fontId="3" fillId="9" borderId="16" xfId="0" applyFont="1" applyFill="1" applyBorder="1" applyAlignment="1">
      <alignment horizontal="center" vertical="center"/>
    </xf>
    <xf numFmtId="0" fontId="3" fillId="15" borderId="16" xfId="0" applyFont="1" applyFill="1" applyBorder="1" applyAlignment="1">
      <alignment horizontal="center"/>
    </xf>
    <xf numFmtId="0" fontId="3" fillId="16" borderId="16" xfId="0" applyFont="1" applyFill="1" applyBorder="1" applyAlignment="1">
      <alignment horizontal="center"/>
    </xf>
    <xf numFmtId="0" fontId="3" fillId="13" borderId="16" xfId="0" applyFont="1" applyFill="1" applyBorder="1" applyAlignment="1">
      <alignment horizontal="center"/>
    </xf>
    <xf numFmtId="0" fontId="5" fillId="0" borderId="8" xfId="0" applyFont="1" applyBorder="1" applyAlignment="1" applyProtection="1">
      <alignment horizontal="center" vertical="center" wrapText="1"/>
      <protection locked="0"/>
    </xf>
    <xf numFmtId="165" fontId="0" fillId="12" borderId="6" xfId="0" applyNumberFormat="1" applyFill="1" applyBorder="1" applyAlignment="1">
      <alignment horizontal="center"/>
    </xf>
    <xf numFmtId="165" fontId="0" fillId="12" borderId="6" xfId="0" applyNumberFormat="1" applyFill="1" applyBorder="1"/>
    <xf numFmtId="0" fontId="1" fillId="10" borderId="13" xfId="0" applyFont="1" applyFill="1" applyBorder="1" applyAlignment="1" applyProtection="1">
      <alignment horizontal="center" vertical="center" wrapText="1"/>
      <protection locked="0"/>
    </xf>
    <xf numFmtId="0" fontId="13" fillId="0" borderId="13" xfId="0" applyFont="1" applyBorder="1" applyAlignment="1" applyProtection="1">
      <alignment horizontal="center" vertical="center" wrapText="1"/>
      <protection locked="0"/>
    </xf>
    <xf numFmtId="0" fontId="1" fillId="18" borderId="13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1" fillId="10" borderId="8" xfId="0" applyFont="1" applyFill="1" applyBorder="1" applyAlignment="1" applyProtection="1">
      <alignment horizontal="center" vertical="center" wrapText="1"/>
      <protection locked="0"/>
    </xf>
    <xf numFmtId="0" fontId="6" fillId="9" borderId="8" xfId="0" applyFont="1" applyFill="1" applyBorder="1" applyAlignment="1" applyProtection="1">
      <alignment horizontal="center" vertical="center" wrapText="1"/>
      <protection locked="0"/>
    </xf>
    <xf numFmtId="0" fontId="1" fillId="11" borderId="8" xfId="0" applyFont="1" applyFill="1" applyBorder="1" applyAlignment="1" applyProtection="1">
      <alignment horizontal="center" vertical="center" wrapText="1"/>
      <protection locked="0"/>
    </xf>
    <xf numFmtId="0" fontId="4" fillId="10" borderId="8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 applyProtection="1">
      <alignment horizontal="center" vertical="center" wrapText="1"/>
      <protection locked="0"/>
    </xf>
    <xf numFmtId="0" fontId="13" fillId="0" borderId="8" xfId="0" applyFont="1" applyBorder="1" applyAlignment="1" applyProtection="1">
      <alignment horizontal="center" vertical="center" wrapText="1"/>
      <protection locked="0"/>
    </xf>
    <xf numFmtId="0" fontId="1" fillId="5" borderId="8" xfId="0" applyFont="1" applyFill="1" applyBorder="1" applyAlignment="1" applyProtection="1">
      <alignment horizontal="center" vertical="center" wrapText="1"/>
      <protection locked="0"/>
    </xf>
    <xf numFmtId="0" fontId="1" fillId="18" borderId="8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6" fillId="10" borderId="8" xfId="0" applyFont="1" applyFill="1" applyBorder="1" applyAlignment="1" applyProtection="1">
      <alignment horizontal="center" vertical="center" wrapText="1"/>
      <protection locked="0"/>
    </xf>
    <xf numFmtId="0" fontId="6" fillId="5" borderId="8" xfId="0" applyFont="1" applyFill="1" applyBorder="1" applyAlignment="1" applyProtection="1">
      <alignment horizontal="center" vertical="center" wrapText="1"/>
      <protection locked="0"/>
    </xf>
    <xf numFmtId="0" fontId="6" fillId="7" borderId="8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vertical="center" wrapText="1"/>
      <protection locked="0"/>
    </xf>
    <xf numFmtId="0" fontId="14" fillId="0" borderId="8" xfId="0" applyFont="1" applyBorder="1" applyAlignment="1">
      <alignment horizontal="center" vertical="center"/>
    </xf>
    <xf numFmtId="0" fontId="14" fillId="0" borderId="5" xfId="0" applyFont="1" applyBorder="1" applyAlignment="1">
      <alignment horizontal="left" vertical="center" wrapText="1"/>
    </xf>
    <xf numFmtId="0" fontId="17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14" fillId="14" borderId="8" xfId="0" applyFont="1" applyFill="1" applyBorder="1" applyAlignment="1">
      <alignment horizontal="center" vertical="center"/>
    </xf>
    <xf numFmtId="0" fontId="14" fillId="14" borderId="5" xfId="0" applyFont="1" applyFill="1" applyBorder="1" applyAlignment="1">
      <alignment horizontal="left" vertical="center" wrapText="1"/>
    </xf>
    <xf numFmtId="0" fontId="6" fillId="9" borderId="5" xfId="0" applyFont="1" applyFill="1" applyBorder="1" applyAlignment="1" applyProtection="1">
      <alignment horizontal="center" vertical="center" wrapText="1"/>
      <protection locked="0"/>
    </xf>
    <xf numFmtId="0" fontId="6" fillId="9" borderId="4" xfId="0" applyFont="1" applyFill="1" applyBorder="1" applyAlignment="1" applyProtection="1">
      <alignment horizontal="center" vertical="center" wrapText="1"/>
      <protection locked="0"/>
    </xf>
    <xf numFmtId="0" fontId="6" fillId="2" borderId="18" xfId="0" applyFont="1" applyFill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 applyProtection="1">
      <alignment horizontal="center" vertical="center" wrapText="1"/>
      <protection locked="0"/>
    </xf>
    <xf numFmtId="0" fontId="0" fillId="2" borderId="18" xfId="0" applyFill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4" fillId="4" borderId="8" xfId="0" applyFont="1" applyFill="1" applyBorder="1" applyAlignment="1" applyProtection="1">
      <alignment horizontal="center" vertical="center" wrapText="1"/>
      <protection locked="0"/>
    </xf>
    <xf numFmtId="0" fontId="4" fillId="11" borderId="5" xfId="0" applyFont="1" applyFill="1" applyBorder="1" applyAlignment="1" applyProtection="1">
      <alignment horizontal="left" vertical="center" wrapText="1"/>
      <protection locked="0"/>
    </xf>
    <xf numFmtId="0" fontId="1" fillId="11" borderId="5" xfId="0" applyFont="1" applyFill="1" applyBorder="1" applyAlignment="1" applyProtection="1">
      <alignment horizontal="center" vertical="center" wrapText="1"/>
      <protection locked="0"/>
    </xf>
    <xf numFmtId="0" fontId="1" fillId="11" borderId="4" xfId="0" applyFont="1" applyFill="1" applyBorder="1" applyAlignment="1" applyProtection="1">
      <alignment horizontal="center" vertical="center" wrapText="1"/>
      <protection locked="0"/>
    </xf>
    <xf numFmtId="0" fontId="6" fillId="11" borderId="5" xfId="0" applyFont="1" applyFill="1" applyBorder="1" applyAlignment="1" applyProtection="1">
      <alignment horizontal="center" vertical="center" wrapText="1"/>
      <protection locked="0"/>
    </xf>
    <xf numFmtId="0" fontId="4" fillId="6" borderId="8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left" vertical="center" wrapText="1"/>
    </xf>
    <xf numFmtId="0" fontId="4" fillId="10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1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22" xfId="0" applyFill="1" applyBorder="1" applyAlignment="1">
      <alignment horizontal="center"/>
    </xf>
    <xf numFmtId="0" fontId="9" fillId="2" borderId="5" xfId="0" applyFont="1" applyFill="1" applyBorder="1" applyAlignment="1">
      <alignment horizontal="center" wrapText="1"/>
    </xf>
    <xf numFmtId="0" fontId="5" fillId="3" borderId="8" xfId="0" applyFont="1" applyFill="1" applyBorder="1" applyAlignment="1" applyProtection="1">
      <alignment horizontal="center" vertical="center" wrapText="1"/>
      <protection locked="0"/>
    </xf>
    <xf numFmtId="0" fontId="5" fillId="10" borderId="5" xfId="0" applyFont="1" applyFill="1" applyBorder="1" applyAlignment="1" applyProtection="1">
      <alignment horizontal="left" vertical="center" wrapText="1"/>
      <protection locked="0"/>
    </xf>
    <xf numFmtId="0" fontId="1" fillId="10" borderId="5" xfId="0" applyFont="1" applyFill="1" applyBorder="1" applyAlignment="1" applyProtection="1">
      <alignment horizontal="center" vertical="center" wrapText="1"/>
      <protection locked="0"/>
    </xf>
    <xf numFmtId="0" fontId="1" fillId="6" borderId="5" xfId="0" applyFont="1" applyFill="1" applyBorder="1" applyAlignment="1" applyProtection="1">
      <alignment horizontal="center" vertical="center" wrapText="1"/>
      <protection locked="0"/>
    </xf>
    <xf numFmtId="0" fontId="1" fillId="17" borderId="5" xfId="0" applyFont="1" applyFill="1" applyBorder="1" applyAlignment="1" applyProtection="1">
      <alignment horizontal="center" vertical="center" wrapText="1"/>
      <protection locked="0"/>
    </xf>
    <xf numFmtId="0" fontId="1" fillId="10" borderId="4" xfId="0" applyFont="1" applyFill="1" applyBorder="1" applyAlignment="1" applyProtection="1">
      <alignment horizontal="center" vertical="center" wrapText="1"/>
      <protection locked="0"/>
    </xf>
    <xf numFmtId="0" fontId="6" fillId="10" borderId="5" xfId="0" applyFont="1" applyFill="1" applyBorder="1" applyAlignment="1" applyProtection="1">
      <alignment horizontal="center" vertical="center" wrapText="1"/>
      <protection locked="0"/>
    </xf>
    <xf numFmtId="0" fontId="5" fillId="5" borderId="8" xfId="0" applyFont="1" applyFill="1" applyBorder="1" applyAlignment="1" applyProtection="1">
      <alignment horizontal="center" vertical="center" wrapText="1"/>
      <protection locked="0"/>
    </xf>
    <xf numFmtId="0" fontId="1" fillId="5" borderId="5" xfId="0" applyFont="1" applyFill="1" applyBorder="1" applyAlignment="1" applyProtection="1">
      <alignment horizontal="center" vertical="center" wrapText="1"/>
      <protection locked="0"/>
    </xf>
    <xf numFmtId="0" fontId="10" fillId="5" borderId="5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 applyProtection="1">
      <alignment horizontal="center" vertical="center" wrapText="1"/>
      <protection locked="0"/>
    </xf>
    <xf numFmtId="0" fontId="6" fillId="5" borderId="5" xfId="0" applyFont="1" applyFill="1" applyBorder="1" applyAlignment="1" applyProtection="1">
      <alignment horizontal="center" vertical="center" wrapText="1"/>
      <protection locked="0"/>
    </xf>
    <xf numFmtId="0" fontId="6" fillId="2" borderId="23" xfId="0" applyFont="1" applyFill="1" applyBorder="1" applyAlignment="1" applyProtection="1">
      <alignment horizontal="center" vertical="center" wrapText="1"/>
      <protection locked="0"/>
    </xf>
    <xf numFmtId="0" fontId="1" fillId="7" borderId="24" xfId="0" applyFont="1" applyFill="1" applyBorder="1" applyAlignment="1" applyProtection="1">
      <alignment horizontal="center" vertical="center" wrapText="1"/>
      <protection locked="0"/>
    </xf>
    <xf numFmtId="0" fontId="15" fillId="0" borderId="8" xfId="0" applyFont="1" applyBorder="1" applyAlignment="1">
      <alignment horizontal="left"/>
    </xf>
    <xf numFmtId="0" fontId="14" fillId="14" borderId="5" xfId="0" applyFont="1" applyFill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>
      <alignment vertical="center" wrapText="1"/>
    </xf>
    <xf numFmtId="0" fontId="10" fillId="0" borderId="8" xfId="0" applyFont="1" applyBorder="1" applyAlignment="1">
      <alignment horizontal="center" wrapText="1"/>
    </xf>
    <xf numFmtId="0" fontId="5" fillId="0" borderId="5" xfId="0" applyFont="1" applyBorder="1" applyAlignment="1" applyProtection="1">
      <alignment vertical="center" wrapText="1"/>
      <protection locked="0"/>
    </xf>
    <xf numFmtId="0" fontId="1" fillId="9" borderId="8" xfId="0" applyFont="1" applyFill="1" applyBorder="1" applyAlignment="1" applyProtection="1">
      <alignment horizontal="center" vertical="center" wrapText="1"/>
      <protection locked="0"/>
    </xf>
    <xf numFmtId="0" fontId="3" fillId="9" borderId="5" xfId="0" applyFont="1" applyFill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>
      <alignment horizontal="center"/>
    </xf>
    <xf numFmtId="0" fontId="1" fillId="0" borderId="19" xfId="0" applyFont="1" applyBorder="1"/>
    <xf numFmtId="0" fontId="5" fillId="0" borderId="5" xfId="0" applyFont="1" applyBorder="1" applyAlignment="1" applyProtection="1">
      <alignment horizontal="left" vertical="center" wrapText="1"/>
      <protection locked="0"/>
    </xf>
    <xf numFmtId="0" fontId="4" fillId="18" borderId="8" xfId="0" applyFont="1" applyFill="1" applyBorder="1" applyAlignment="1" applyProtection="1">
      <alignment horizontal="center" vertical="center" wrapText="1"/>
      <protection locked="0"/>
    </xf>
    <xf numFmtId="0" fontId="4" fillId="18" borderId="5" xfId="0" applyFont="1" applyFill="1" applyBorder="1" applyAlignment="1" applyProtection="1">
      <alignment vertical="center" wrapText="1"/>
      <protection locked="0"/>
    </xf>
    <xf numFmtId="0" fontId="4" fillId="6" borderId="8" xfId="0" applyFont="1" applyFill="1" applyBorder="1" applyAlignment="1" applyProtection="1">
      <alignment horizontal="center" vertical="center" wrapText="1"/>
      <protection locked="0"/>
    </xf>
    <xf numFmtId="0" fontId="4" fillId="10" borderId="5" xfId="0" applyFont="1" applyFill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vertical="center" wrapText="1"/>
      <protection locked="0"/>
    </xf>
    <xf numFmtId="0" fontId="10" fillId="10" borderId="5" xfId="0" applyFont="1" applyFill="1" applyBorder="1" applyAlignment="1">
      <alignment vertical="center" wrapText="1"/>
    </xf>
    <xf numFmtId="0" fontId="5" fillId="5" borderId="5" xfId="0" applyFont="1" applyFill="1" applyBorder="1" applyAlignment="1" applyProtection="1">
      <alignment vertical="center" wrapText="1"/>
      <protection locked="0"/>
    </xf>
    <xf numFmtId="0" fontId="5" fillId="2" borderId="5" xfId="0" applyFont="1" applyFill="1" applyBorder="1" applyAlignment="1" applyProtection="1">
      <alignment wrapText="1"/>
      <protection locked="0"/>
    </xf>
    <xf numFmtId="0" fontId="14" fillId="2" borderId="8" xfId="0" applyFont="1" applyFill="1" applyBorder="1" applyAlignment="1">
      <alignment horizontal="center" wrapText="1"/>
    </xf>
    <xf numFmtId="0" fontId="1" fillId="2" borderId="5" xfId="0" applyFont="1" applyFill="1" applyBorder="1" applyAlignment="1" applyProtection="1">
      <alignment horizontal="left" vertical="center" wrapText="1"/>
      <protection locked="0"/>
    </xf>
    <xf numFmtId="0" fontId="5" fillId="2" borderId="5" xfId="0" applyFont="1" applyFill="1" applyBorder="1" applyAlignment="1" applyProtection="1">
      <alignment horizontal="left" vertical="center" wrapText="1"/>
      <protection locked="0"/>
    </xf>
    <xf numFmtId="0" fontId="5" fillId="7" borderId="3" xfId="0" applyFont="1" applyFill="1" applyBorder="1" applyAlignment="1" applyProtection="1">
      <alignment horizontal="center" vertical="center" wrapText="1"/>
      <protection locked="0"/>
    </xf>
    <xf numFmtId="0" fontId="5" fillId="7" borderId="19" xfId="0" applyFont="1" applyFill="1" applyBorder="1" applyAlignment="1" applyProtection="1">
      <alignment vertical="center" wrapText="1"/>
      <protection locked="0"/>
    </xf>
    <xf numFmtId="0" fontId="22" fillId="0" borderId="15" xfId="0" applyFont="1" applyBorder="1" applyAlignment="1">
      <alignment vertical="center"/>
    </xf>
    <xf numFmtId="0" fontId="22" fillId="0" borderId="0" xfId="0" applyFont="1" applyAlignment="1">
      <alignment vertical="center"/>
    </xf>
    <xf numFmtId="1" fontId="23" fillId="0" borderId="19" xfId="0" applyNumberFormat="1" applyFont="1" applyBorder="1" applyAlignment="1">
      <alignment horizontal="center" vertical="top" wrapText="1"/>
    </xf>
    <xf numFmtId="1" fontId="23" fillId="0" borderId="5" xfId="0" applyNumberFormat="1" applyFont="1" applyBorder="1" applyAlignment="1">
      <alignment horizontal="center" vertical="top" wrapText="1"/>
    </xf>
    <xf numFmtId="0" fontId="23" fillId="0" borderId="19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11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8" fillId="0" borderId="17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1" fillId="0" borderId="3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22" fillId="0" borderId="12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19" fillId="0" borderId="0" xfId="0" applyFont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4" fillId="9" borderId="3" xfId="0" applyFont="1" applyFill="1" applyBorder="1" applyAlignment="1">
      <alignment horizontal="left" vertical="center" wrapText="1"/>
    </xf>
    <xf numFmtId="0" fontId="14" fillId="9" borderId="5" xfId="0" applyFont="1" applyFill="1" applyBorder="1" applyAlignment="1">
      <alignment horizontal="left" vertical="center" wrapText="1"/>
    </xf>
    <xf numFmtId="0" fontId="4" fillId="10" borderId="3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0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/>
    </xf>
    <xf numFmtId="0" fontId="1" fillId="0" borderId="10" xfId="0" applyFont="1" applyBorder="1" applyAlignment="1">
      <alignment horizontal="center" vertical="center" textRotation="90"/>
    </xf>
    <xf numFmtId="0" fontId="1" fillId="0" borderId="6" xfId="0" applyFont="1" applyBorder="1" applyAlignment="1">
      <alignment horizontal="center" vertical="center" textRotation="90"/>
    </xf>
    <xf numFmtId="0" fontId="2" fillId="0" borderId="12" xfId="0" applyFont="1" applyBorder="1" applyAlignment="1">
      <alignment horizontal="center" vertical="center" textRotation="90" wrapText="1"/>
    </xf>
    <xf numFmtId="0" fontId="2" fillId="0" borderId="15" xfId="0" applyFont="1" applyBorder="1" applyAlignment="1">
      <alignment horizontal="center" vertical="center" textRotation="90" wrapText="1"/>
    </xf>
    <xf numFmtId="0" fontId="2" fillId="0" borderId="9" xfId="0" applyFont="1" applyBorder="1" applyAlignment="1">
      <alignment horizontal="center" vertical="center" textRotation="90" wrapText="1"/>
    </xf>
    <xf numFmtId="0" fontId="20" fillId="0" borderId="4" xfId="0" applyFont="1" applyBorder="1" applyAlignment="1">
      <alignment horizontal="left" vertical="top"/>
    </xf>
    <xf numFmtId="0" fontId="20" fillId="0" borderId="5" xfId="0" applyFont="1" applyBorder="1" applyAlignment="1">
      <alignment horizontal="left" vertical="top"/>
    </xf>
  </cellXfs>
  <cellStyles count="2">
    <cellStyle name="Обычный" xfId="0" builtinId="0"/>
    <cellStyle name="Финансовый 2" xfId="1" xr:uid="{00000000-0005-0000-0000-000001000000}"/>
  </cellStyles>
  <dxfs count="2"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70AD47"/>
      <color rgb="FFFFFF99"/>
      <color rgb="FFFFFFCC"/>
      <color rgb="FFFFCC66"/>
      <color rgb="FFF4B084"/>
      <color rgb="FFD9D9D9"/>
      <color rgb="FF4472C4"/>
      <color rgb="FF6094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8"/>
  <sheetViews>
    <sheetView tabSelected="1" zoomScale="80" zoomScaleNormal="80" workbookViewId="0">
      <pane xSplit="9" ySplit="23" topLeftCell="J67" activePane="bottomRight" state="frozen"/>
      <selection pane="topRight" activeCell="I1" sqref="I1"/>
      <selection pane="bottomLeft" activeCell="A17" sqref="A17"/>
      <selection pane="bottomRight" activeCell="S4" sqref="S4"/>
    </sheetView>
  </sheetViews>
  <sheetFormatPr defaultRowHeight="15" x14ac:dyDescent="0.25"/>
  <cols>
    <col min="1" max="1" width="15.7109375" customWidth="1"/>
    <col min="2" max="2" width="47" customWidth="1"/>
    <col min="3" max="4" width="15" customWidth="1"/>
    <col min="5" max="5" width="11.140625" customWidth="1"/>
    <col min="6" max="6" width="12.85546875" customWidth="1"/>
    <col min="7" max="7" width="13" customWidth="1"/>
    <col min="8" max="8" width="12" customWidth="1"/>
    <col min="9" max="9" width="10.140625" customWidth="1"/>
    <col min="10" max="10" width="10" customWidth="1"/>
    <col min="11" max="11" width="11.85546875" customWidth="1"/>
    <col min="12" max="12" width="12.140625" customWidth="1"/>
    <col min="13" max="18" width="9.7109375" customWidth="1"/>
    <col min="19" max="19" width="8.140625" customWidth="1"/>
    <col min="20" max="20" width="16.42578125" customWidth="1"/>
  </cols>
  <sheetData>
    <row r="1" spans="1:31" ht="30" x14ac:dyDescent="0.4">
      <c r="A1" s="216" t="s">
        <v>135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69"/>
      <c r="T1" s="69"/>
      <c r="U1" s="69"/>
    </row>
    <row r="2" spans="1:31" ht="30" x14ac:dyDescent="0.25">
      <c r="A2" s="186" t="s">
        <v>143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67"/>
      <c r="T2" s="67"/>
      <c r="U2" s="67"/>
    </row>
    <row r="3" spans="1:31" ht="30" x14ac:dyDescent="0.25">
      <c r="A3" s="186" t="s">
        <v>164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67"/>
      <c r="T3" s="67"/>
      <c r="U3" s="67"/>
    </row>
    <row r="4" spans="1:31" ht="30" x14ac:dyDescent="0.25">
      <c r="A4" s="187" t="s">
        <v>163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70"/>
      <c r="T4" s="70"/>
      <c r="U4" s="68"/>
    </row>
    <row r="5" spans="1:31" ht="26.25" thickBot="1" x14ac:dyDescent="0.4">
      <c r="A5" s="204"/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04"/>
      <c r="Q5" s="204"/>
      <c r="R5" s="204"/>
      <c r="S5" s="66"/>
      <c r="T5" s="66"/>
    </row>
    <row r="6" spans="1:31" ht="26.25" thickBot="1" x14ac:dyDescent="0.4">
      <c r="A6" s="64"/>
      <c r="B6" s="64"/>
      <c r="C6" s="190" t="s">
        <v>132</v>
      </c>
      <c r="D6" s="191"/>
      <c r="E6" s="191"/>
      <c r="F6" s="191"/>
      <c r="G6" s="191"/>
      <c r="H6" s="191"/>
      <c r="I6" s="191"/>
      <c r="J6" s="192"/>
      <c r="K6" s="64"/>
      <c r="L6" s="64"/>
      <c r="M6" s="64"/>
      <c r="N6" s="64"/>
      <c r="O6" s="64"/>
      <c r="P6" s="64"/>
      <c r="Q6" s="64"/>
      <c r="R6" s="64"/>
      <c r="S6" s="64"/>
      <c r="T6" s="64"/>
    </row>
    <row r="7" spans="1:31" ht="26.25" thickBot="1" x14ac:dyDescent="0.4">
      <c r="C7" s="188" t="s">
        <v>2</v>
      </c>
      <c r="D7" s="188" t="s">
        <v>131</v>
      </c>
      <c r="E7" s="196" t="s">
        <v>133</v>
      </c>
      <c r="F7" s="197"/>
      <c r="G7" s="197"/>
      <c r="H7" s="197"/>
      <c r="I7" s="197"/>
      <c r="J7" s="198"/>
      <c r="K7" s="64"/>
    </row>
    <row r="8" spans="1:31" ht="40.9" customHeight="1" thickBot="1" x14ac:dyDescent="0.3">
      <c r="A8" s="226" t="s">
        <v>0</v>
      </c>
      <c r="B8" s="229" t="s">
        <v>1</v>
      </c>
      <c r="C8" s="188"/>
      <c r="D8" s="188"/>
      <c r="E8" s="183" t="s">
        <v>28</v>
      </c>
      <c r="F8" s="193" t="s">
        <v>3</v>
      </c>
      <c r="G8" s="194"/>
      <c r="H8" s="194"/>
      <c r="I8" s="194"/>
      <c r="J8" s="194"/>
      <c r="K8" s="185" t="s">
        <v>136</v>
      </c>
      <c r="L8" s="182" t="s">
        <v>4</v>
      </c>
      <c r="M8" s="199" t="s">
        <v>50</v>
      </c>
      <c r="N8" s="200"/>
      <c r="O8" s="200"/>
      <c r="P8" s="200"/>
      <c r="Q8" s="200"/>
      <c r="R8" s="201"/>
    </row>
    <row r="9" spans="1:31" ht="15.75" thickBot="1" x14ac:dyDescent="0.3">
      <c r="A9" s="227"/>
      <c r="B9" s="193"/>
      <c r="C9" s="188"/>
      <c r="D9" s="188"/>
      <c r="E9" s="183"/>
      <c r="F9" s="195" t="s">
        <v>87</v>
      </c>
      <c r="G9" s="195" t="s">
        <v>5</v>
      </c>
      <c r="H9" s="231" t="s">
        <v>6</v>
      </c>
      <c r="I9" s="234" t="s">
        <v>7</v>
      </c>
      <c r="J9" s="237" t="s">
        <v>8</v>
      </c>
      <c r="K9" s="185"/>
      <c r="L9" s="183"/>
      <c r="M9" s="225" t="s">
        <v>51</v>
      </c>
      <c r="N9" s="203"/>
      <c r="O9" s="202" t="s">
        <v>52</v>
      </c>
      <c r="P9" s="203"/>
      <c r="Q9" s="202" t="s">
        <v>59</v>
      </c>
      <c r="R9" s="203"/>
    </row>
    <row r="10" spans="1:31" ht="15.75" thickBot="1" x14ac:dyDescent="0.3">
      <c r="A10" s="227"/>
      <c r="B10" s="193"/>
      <c r="C10" s="188"/>
      <c r="D10" s="188"/>
      <c r="E10" s="183"/>
      <c r="F10" s="188"/>
      <c r="G10" s="188"/>
      <c r="H10" s="232"/>
      <c r="I10" s="235"/>
      <c r="J10" s="238"/>
      <c r="K10" s="185"/>
      <c r="L10" s="183"/>
      <c r="M10" s="26" t="s">
        <v>53</v>
      </c>
      <c r="N10" s="26" t="s">
        <v>54</v>
      </c>
      <c r="O10" s="26" t="s">
        <v>55</v>
      </c>
      <c r="P10" s="26" t="s">
        <v>56</v>
      </c>
      <c r="Q10" s="26" t="s">
        <v>60</v>
      </c>
      <c r="R10" s="26" t="s">
        <v>61</v>
      </c>
    </row>
    <row r="11" spans="1:31" ht="15.75" thickBot="1" x14ac:dyDescent="0.3">
      <c r="A11" s="227"/>
      <c r="B11" s="193"/>
      <c r="C11" s="188"/>
      <c r="D11" s="188"/>
      <c r="E11" s="183"/>
      <c r="F11" s="188"/>
      <c r="G11" s="188"/>
      <c r="H11" s="232"/>
      <c r="I11" s="235"/>
      <c r="J11" s="238"/>
      <c r="K11" s="185"/>
      <c r="L11" s="183"/>
      <c r="M11" s="26">
        <v>17</v>
      </c>
      <c r="N11" s="26">
        <v>24</v>
      </c>
      <c r="O11" s="26">
        <v>17</v>
      </c>
      <c r="P11" s="26">
        <v>24</v>
      </c>
      <c r="Q11" s="26">
        <v>17</v>
      </c>
      <c r="R11" s="26">
        <v>24</v>
      </c>
    </row>
    <row r="12" spans="1:31" ht="37.5" customHeight="1" thickBot="1" x14ac:dyDescent="0.3">
      <c r="A12" s="228"/>
      <c r="B12" s="230"/>
      <c r="C12" s="189"/>
      <c r="D12" s="189"/>
      <c r="E12" s="184"/>
      <c r="F12" s="189"/>
      <c r="G12" s="189"/>
      <c r="H12" s="233"/>
      <c r="I12" s="236"/>
      <c r="J12" s="239"/>
      <c r="K12" s="185"/>
      <c r="L12" s="184"/>
      <c r="M12" s="26" t="s">
        <v>57</v>
      </c>
      <c r="N12" s="26" t="s">
        <v>57</v>
      </c>
      <c r="O12" s="26" t="s">
        <v>57</v>
      </c>
      <c r="P12" s="26" t="s">
        <v>57</v>
      </c>
      <c r="Q12" s="26" t="s">
        <v>57</v>
      </c>
      <c r="R12" s="26" t="s">
        <v>57</v>
      </c>
    </row>
    <row r="13" spans="1:31" ht="15.75" thickBot="1" x14ac:dyDescent="0.3">
      <c r="A13" s="4">
        <v>1</v>
      </c>
      <c r="B13" s="3">
        <v>2</v>
      </c>
      <c r="C13" s="3">
        <v>3</v>
      </c>
      <c r="D13" s="3">
        <v>4</v>
      </c>
      <c r="E13" s="3">
        <v>5</v>
      </c>
      <c r="F13" s="3">
        <v>6</v>
      </c>
      <c r="G13" s="3">
        <v>7</v>
      </c>
      <c r="H13" s="3">
        <v>8</v>
      </c>
      <c r="I13" s="5">
        <v>9</v>
      </c>
      <c r="J13" s="21">
        <v>10</v>
      </c>
      <c r="K13" s="21">
        <v>11</v>
      </c>
      <c r="L13" s="31">
        <v>12</v>
      </c>
      <c r="M13" s="27">
        <v>13</v>
      </c>
      <c r="N13" s="27">
        <v>14</v>
      </c>
      <c r="O13" s="27">
        <v>15</v>
      </c>
      <c r="P13" s="27">
        <v>16</v>
      </c>
      <c r="Q13" s="27">
        <v>17</v>
      </c>
      <c r="R13" s="27">
        <v>18</v>
      </c>
    </row>
    <row r="14" spans="1:31" ht="16.5" thickBot="1" x14ac:dyDescent="0.3">
      <c r="A14" s="217" t="s">
        <v>9</v>
      </c>
      <c r="B14" s="218"/>
      <c r="C14" s="19"/>
      <c r="D14" s="19"/>
      <c r="E14" s="19"/>
      <c r="F14" s="19"/>
      <c r="G14" s="19"/>
      <c r="H14" s="19"/>
      <c r="I14" s="19"/>
      <c r="J14" s="25"/>
      <c r="K14" s="45"/>
      <c r="L14" s="25"/>
      <c r="M14" s="37"/>
      <c r="N14" s="37"/>
      <c r="O14" s="37"/>
      <c r="P14" s="37"/>
      <c r="Q14" s="37"/>
      <c r="R14" s="37"/>
      <c r="AE14">
        <v>1476</v>
      </c>
    </row>
    <row r="15" spans="1:31" ht="16.5" thickBot="1" x14ac:dyDescent="0.3">
      <c r="A15" s="221" t="s">
        <v>10</v>
      </c>
      <c r="B15" s="222"/>
      <c r="C15" s="63">
        <f>SUM(C16:C32)</f>
        <v>1476</v>
      </c>
      <c r="D15" s="62">
        <v>0</v>
      </c>
      <c r="E15" s="43">
        <f t="shared" ref="E15:J15" si="0">SUM(E16:E32)</f>
        <v>258</v>
      </c>
      <c r="F15" s="63">
        <f t="shared" si="0"/>
        <v>1476</v>
      </c>
      <c r="G15" s="43">
        <f t="shared" si="0"/>
        <v>692</v>
      </c>
      <c r="H15" s="43">
        <f t="shared" si="0"/>
        <v>744</v>
      </c>
      <c r="I15" s="43">
        <f t="shared" si="0"/>
        <v>0</v>
      </c>
      <c r="J15" s="91">
        <f t="shared" si="0"/>
        <v>40</v>
      </c>
      <c r="K15" s="97"/>
      <c r="L15" s="51"/>
      <c r="M15" s="52"/>
      <c r="N15" s="52"/>
      <c r="O15" s="52"/>
      <c r="P15" s="52"/>
      <c r="Q15" s="52"/>
      <c r="R15" s="52"/>
    </row>
    <row r="16" spans="1:31" ht="15.75" thickBot="1" x14ac:dyDescent="0.3">
      <c r="A16" s="110" t="s">
        <v>105</v>
      </c>
      <c r="B16" s="111" t="s">
        <v>11</v>
      </c>
      <c r="C16" s="61">
        <v>72</v>
      </c>
      <c r="D16" s="35">
        <v>0</v>
      </c>
      <c r="E16" s="19">
        <v>6</v>
      </c>
      <c r="F16" s="19">
        <v>72</v>
      </c>
      <c r="G16" s="19">
        <v>30</v>
      </c>
      <c r="H16" s="19">
        <v>36</v>
      </c>
      <c r="I16" s="19">
        <v>0</v>
      </c>
      <c r="J16" s="25">
        <v>6</v>
      </c>
      <c r="K16" s="32" t="s">
        <v>141</v>
      </c>
      <c r="L16" s="25">
        <v>2.2999999999999998</v>
      </c>
      <c r="M16" s="76"/>
      <c r="N16" s="77">
        <v>38</v>
      </c>
      <c r="O16" s="78">
        <v>34</v>
      </c>
      <c r="P16" s="79"/>
      <c r="Q16" s="80"/>
      <c r="R16" s="80"/>
    </row>
    <row r="17" spans="1:18" ht="15.75" thickBot="1" x14ac:dyDescent="0.3">
      <c r="A17" s="110" t="s">
        <v>106</v>
      </c>
      <c r="B17" s="111" t="s">
        <v>12</v>
      </c>
      <c r="C17" s="61">
        <v>108</v>
      </c>
      <c r="D17" s="35">
        <v>0</v>
      </c>
      <c r="E17" s="19">
        <v>14</v>
      </c>
      <c r="F17" s="19">
        <v>108</v>
      </c>
      <c r="G17" s="19">
        <v>48</v>
      </c>
      <c r="H17" s="19">
        <v>58</v>
      </c>
      <c r="I17" s="19">
        <v>0</v>
      </c>
      <c r="J17" s="25">
        <v>2</v>
      </c>
      <c r="K17" s="45" t="s">
        <v>148</v>
      </c>
      <c r="L17" s="25">
        <v>2.2999999999999998</v>
      </c>
      <c r="M17" s="76"/>
      <c r="N17" s="77">
        <v>48</v>
      </c>
      <c r="O17" s="78">
        <v>60</v>
      </c>
      <c r="P17" s="79"/>
      <c r="Q17" s="80"/>
      <c r="R17" s="80"/>
    </row>
    <row r="18" spans="1:18" ht="15.75" thickBot="1" x14ac:dyDescent="0.3">
      <c r="A18" s="110" t="s">
        <v>107</v>
      </c>
      <c r="B18" s="111" t="s">
        <v>108</v>
      </c>
      <c r="C18" s="61">
        <v>324</v>
      </c>
      <c r="D18" s="35">
        <v>0</v>
      </c>
      <c r="E18" s="19">
        <v>26</v>
      </c>
      <c r="F18" s="19">
        <v>324</v>
      </c>
      <c r="G18" s="19">
        <v>174</v>
      </c>
      <c r="H18" s="19">
        <v>144</v>
      </c>
      <c r="I18" s="19">
        <v>0</v>
      </c>
      <c r="J18" s="25">
        <v>6</v>
      </c>
      <c r="K18" s="45" t="s">
        <v>149</v>
      </c>
      <c r="L18" s="25" t="s">
        <v>124</v>
      </c>
      <c r="M18" s="76">
        <v>68</v>
      </c>
      <c r="N18" s="77">
        <v>124</v>
      </c>
      <c r="O18" s="78">
        <v>62</v>
      </c>
      <c r="P18" s="79">
        <v>70</v>
      </c>
      <c r="Q18" s="80"/>
      <c r="R18" s="80"/>
    </row>
    <row r="19" spans="1:18" ht="15.75" thickBot="1" x14ac:dyDescent="0.3">
      <c r="A19" s="110" t="s">
        <v>109</v>
      </c>
      <c r="B19" s="111" t="s">
        <v>30</v>
      </c>
      <c r="C19" s="112">
        <v>72</v>
      </c>
      <c r="D19" s="113">
        <v>0</v>
      </c>
      <c r="E19" s="44">
        <v>20</v>
      </c>
      <c r="F19" s="44">
        <v>72</v>
      </c>
      <c r="G19" s="44">
        <v>0</v>
      </c>
      <c r="H19" s="44">
        <v>70</v>
      </c>
      <c r="I19" s="44">
        <v>0</v>
      </c>
      <c r="J19" s="114">
        <v>2</v>
      </c>
      <c r="K19" s="45" t="s">
        <v>148</v>
      </c>
      <c r="L19" s="44">
        <v>1.2</v>
      </c>
      <c r="M19" s="76">
        <v>34</v>
      </c>
      <c r="N19" s="77">
        <v>38</v>
      </c>
      <c r="O19" s="78"/>
      <c r="P19" s="79"/>
      <c r="Q19" s="80"/>
      <c r="R19" s="80"/>
    </row>
    <row r="20" spans="1:18" ht="15.75" thickBot="1" x14ac:dyDescent="0.3">
      <c r="A20" s="110" t="s">
        <v>110</v>
      </c>
      <c r="B20" s="111" t="s">
        <v>31</v>
      </c>
      <c r="C20" s="112">
        <v>108</v>
      </c>
      <c r="D20" s="113">
        <v>0</v>
      </c>
      <c r="E20" s="44">
        <v>32</v>
      </c>
      <c r="F20" s="44">
        <v>108</v>
      </c>
      <c r="G20" s="44">
        <v>40</v>
      </c>
      <c r="H20" s="44">
        <v>66</v>
      </c>
      <c r="I20" s="44">
        <v>0</v>
      </c>
      <c r="J20" s="114">
        <v>2</v>
      </c>
      <c r="K20" s="45" t="s">
        <v>148</v>
      </c>
      <c r="L20" s="44">
        <v>1.2</v>
      </c>
      <c r="M20" s="76">
        <v>34</v>
      </c>
      <c r="N20" s="77">
        <v>74</v>
      </c>
      <c r="O20" s="78"/>
      <c r="P20" s="79"/>
      <c r="Q20" s="80"/>
      <c r="R20" s="80"/>
    </row>
    <row r="21" spans="1:18" ht="15.75" thickBot="1" x14ac:dyDescent="0.3">
      <c r="A21" s="110" t="s">
        <v>111</v>
      </c>
      <c r="B21" s="111" t="s">
        <v>32</v>
      </c>
      <c r="C21" s="112">
        <v>180</v>
      </c>
      <c r="D21" s="113">
        <v>0</v>
      </c>
      <c r="E21" s="44">
        <v>24</v>
      </c>
      <c r="F21" s="44">
        <v>180</v>
      </c>
      <c r="G21" s="44">
        <v>130</v>
      </c>
      <c r="H21" s="44">
        <v>44</v>
      </c>
      <c r="I21" s="44">
        <v>0</v>
      </c>
      <c r="J21" s="114">
        <v>6</v>
      </c>
      <c r="K21" s="45" t="s">
        <v>153</v>
      </c>
      <c r="L21" s="44" t="s">
        <v>124</v>
      </c>
      <c r="M21" s="77">
        <v>68</v>
      </c>
      <c r="N21" s="77">
        <v>34</v>
      </c>
      <c r="O21" s="79">
        <v>78</v>
      </c>
      <c r="P21" s="79"/>
      <c r="Q21" s="80"/>
      <c r="R21" s="80"/>
    </row>
    <row r="22" spans="1:18" ht="15.75" thickBot="1" x14ac:dyDescent="0.3">
      <c r="A22" s="110" t="s">
        <v>112</v>
      </c>
      <c r="B22" s="111" t="s">
        <v>33</v>
      </c>
      <c r="C22" s="112">
        <v>72</v>
      </c>
      <c r="D22" s="113">
        <v>0</v>
      </c>
      <c r="E22" s="44">
        <v>18</v>
      </c>
      <c r="F22" s="44">
        <v>72</v>
      </c>
      <c r="G22" s="44">
        <v>34</v>
      </c>
      <c r="H22" s="44">
        <v>36</v>
      </c>
      <c r="I22" s="44">
        <v>0</v>
      </c>
      <c r="J22" s="114">
        <v>2</v>
      </c>
      <c r="K22" s="45" t="s">
        <v>148</v>
      </c>
      <c r="L22" s="44">
        <v>1.2</v>
      </c>
      <c r="M22" s="77">
        <v>34</v>
      </c>
      <c r="N22" s="77">
        <v>38</v>
      </c>
      <c r="O22" s="79"/>
      <c r="P22" s="79"/>
      <c r="Q22" s="80"/>
      <c r="R22" s="80"/>
    </row>
    <row r="23" spans="1:18" ht="15.75" thickBot="1" x14ac:dyDescent="0.3">
      <c r="A23" s="110" t="s">
        <v>113</v>
      </c>
      <c r="B23" s="111" t="s">
        <v>34</v>
      </c>
      <c r="C23" s="112">
        <v>48</v>
      </c>
      <c r="D23" s="113">
        <v>0</v>
      </c>
      <c r="E23" s="44">
        <v>4</v>
      </c>
      <c r="F23" s="44">
        <v>48</v>
      </c>
      <c r="G23" s="44">
        <v>29</v>
      </c>
      <c r="H23" s="44">
        <v>18</v>
      </c>
      <c r="I23" s="44">
        <v>0</v>
      </c>
      <c r="J23" s="114">
        <v>1</v>
      </c>
      <c r="K23" s="45" t="s">
        <v>138</v>
      </c>
      <c r="L23" s="44">
        <v>5</v>
      </c>
      <c r="M23" s="77"/>
      <c r="N23" s="77"/>
      <c r="O23" s="79"/>
      <c r="P23" s="79"/>
      <c r="Q23" s="80"/>
      <c r="R23" s="80">
        <v>48</v>
      </c>
    </row>
    <row r="24" spans="1:18" ht="15.75" thickBot="1" x14ac:dyDescent="0.3">
      <c r="A24" s="115" t="s">
        <v>114</v>
      </c>
      <c r="B24" s="116" t="s">
        <v>35</v>
      </c>
      <c r="C24" s="112">
        <v>126</v>
      </c>
      <c r="D24" s="113">
        <v>0</v>
      </c>
      <c r="E24" s="44">
        <v>10</v>
      </c>
      <c r="F24" s="44">
        <v>126</v>
      </c>
      <c r="G24" s="44">
        <v>78</v>
      </c>
      <c r="H24" s="44">
        <v>46</v>
      </c>
      <c r="I24" s="44">
        <v>0</v>
      </c>
      <c r="J24" s="114">
        <v>2</v>
      </c>
      <c r="K24" s="45" t="s">
        <v>148</v>
      </c>
      <c r="L24" s="44">
        <v>1.2</v>
      </c>
      <c r="M24" s="76">
        <v>34</v>
      </c>
      <c r="N24" s="77">
        <v>92</v>
      </c>
      <c r="O24" s="78"/>
      <c r="P24" s="79"/>
      <c r="Q24" s="80"/>
      <c r="R24" s="80"/>
    </row>
    <row r="25" spans="1:18" ht="15.75" thickBot="1" x14ac:dyDescent="0.3">
      <c r="A25" s="115" t="s">
        <v>115</v>
      </c>
      <c r="B25" s="116" t="s">
        <v>36</v>
      </c>
      <c r="C25" s="112">
        <v>72</v>
      </c>
      <c r="D25" s="113">
        <v>0</v>
      </c>
      <c r="E25" s="44">
        <v>12</v>
      </c>
      <c r="F25" s="44">
        <v>72</v>
      </c>
      <c r="G25" s="44">
        <v>37</v>
      </c>
      <c r="H25" s="44">
        <v>34</v>
      </c>
      <c r="I25" s="44">
        <v>0</v>
      </c>
      <c r="J25" s="114">
        <v>1</v>
      </c>
      <c r="K25" s="45" t="s">
        <v>148</v>
      </c>
      <c r="L25" s="44">
        <v>1.2</v>
      </c>
      <c r="M25" s="77">
        <v>34</v>
      </c>
      <c r="N25" s="77">
        <v>38</v>
      </c>
      <c r="O25" s="79"/>
      <c r="P25" s="79"/>
      <c r="Q25" s="80"/>
      <c r="R25" s="80"/>
    </row>
    <row r="26" spans="1:18" ht="15.75" thickBot="1" x14ac:dyDescent="0.3">
      <c r="A26" s="115" t="s">
        <v>116</v>
      </c>
      <c r="B26" s="116" t="s">
        <v>37</v>
      </c>
      <c r="C26" s="112">
        <v>48</v>
      </c>
      <c r="D26" s="113">
        <v>0</v>
      </c>
      <c r="E26" s="44">
        <v>4</v>
      </c>
      <c r="F26" s="44">
        <v>48</v>
      </c>
      <c r="G26" s="44">
        <v>31</v>
      </c>
      <c r="H26" s="44">
        <v>16</v>
      </c>
      <c r="I26" s="44">
        <v>0</v>
      </c>
      <c r="J26" s="114">
        <v>1</v>
      </c>
      <c r="K26" s="45" t="s">
        <v>138</v>
      </c>
      <c r="L26" s="44">
        <v>4</v>
      </c>
      <c r="M26" s="77"/>
      <c r="N26" s="77"/>
      <c r="O26" s="79"/>
      <c r="P26" s="79"/>
      <c r="Q26" s="80">
        <v>48</v>
      </c>
      <c r="R26" s="80"/>
    </row>
    <row r="27" spans="1:18" ht="15.75" thickBot="1" x14ac:dyDescent="0.3">
      <c r="A27" s="115" t="s">
        <v>117</v>
      </c>
      <c r="B27" s="116" t="s">
        <v>13</v>
      </c>
      <c r="C27" s="112">
        <v>72</v>
      </c>
      <c r="D27" s="113">
        <v>0</v>
      </c>
      <c r="E27" s="44">
        <v>22</v>
      </c>
      <c r="F27" s="44">
        <v>72</v>
      </c>
      <c r="G27" s="44">
        <v>8</v>
      </c>
      <c r="H27" s="44">
        <v>62</v>
      </c>
      <c r="I27" s="44">
        <v>0</v>
      </c>
      <c r="J27" s="114">
        <v>2</v>
      </c>
      <c r="K27" s="45" t="s">
        <v>137</v>
      </c>
      <c r="L27" s="44">
        <v>1.2</v>
      </c>
      <c r="M27" s="77">
        <v>34</v>
      </c>
      <c r="N27" s="77">
        <v>38</v>
      </c>
      <c r="O27" s="79"/>
      <c r="P27" s="79"/>
      <c r="Q27" s="80"/>
      <c r="R27" s="80"/>
    </row>
    <row r="28" spans="1:18" ht="15.75" thickBot="1" x14ac:dyDescent="0.3">
      <c r="A28" s="115" t="s">
        <v>118</v>
      </c>
      <c r="B28" s="116" t="s">
        <v>14</v>
      </c>
      <c r="C28" s="112">
        <v>72</v>
      </c>
      <c r="D28" s="113">
        <v>0</v>
      </c>
      <c r="E28" s="44">
        <v>10</v>
      </c>
      <c r="F28" s="44">
        <v>72</v>
      </c>
      <c r="G28" s="44">
        <v>22</v>
      </c>
      <c r="H28" s="44">
        <v>48</v>
      </c>
      <c r="I28" s="44">
        <v>0</v>
      </c>
      <c r="J28" s="114">
        <v>2</v>
      </c>
      <c r="K28" s="45" t="s">
        <v>138</v>
      </c>
      <c r="L28" s="44">
        <v>4.5</v>
      </c>
      <c r="M28" s="81"/>
      <c r="N28" s="77"/>
      <c r="O28" s="82"/>
      <c r="P28" s="79">
        <v>72</v>
      </c>
      <c r="Q28" s="80"/>
      <c r="R28" s="80"/>
    </row>
    <row r="29" spans="1:18" ht="31.5" customHeight="1" thickBot="1" x14ac:dyDescent="0.3">
      <c r="A29" s="219" t="s">
        <v>119</v>
      </c>
      <c r="B29" s="220"/>
      <c r="C29" s="117"/>
      <c r="D29" s="117"/>
      <c r="E29" s="117"/>
      <c r="F29" s="117"/>
      <c r="G29" s="117"/>
      <c r="H29" s="117"/>
      <c r="I29" s="117"/>
      <c r="J29" s="118"/>
      <c r="K29" s="98"/>
      <c r="L29" s="117"/>
      <c r="M29" s="83"/>
      <c r="N29" s="84"/>
      <c r="O29" s="83"/>
      <c r="P29" s="84"/>
      <c r="Q29" s="84"/>
      <c r="R29" s="84"/>
    </row>
    <row r="30" spans="1:18" ht="15.75" thickBot="1" x14ac:dyDescent="0.3">
      <c r="A30" s="115" t="s">
        <v>120</v>
      </c>
      <c r="B30" s="152" t="s">
        <v>125</v>
      </c>
      <c r="C30" s="150">
        <v>36</v>
      </c>
      <c r="D30" s="119">
        <v>0</v>
      </c>
      <c r="E30" s="119">
        <v>34</v>
      </c>
      <c r="F30" s="119">
        <v>36</v>
      </c>
      <c r="G30" s="119">
        <v>13</v>
      </c>
      <c r="H30" s="119">
        <v>22</v>
      </c>
      <c r="I30" s="119">
        <v>0</v>
      </c>
      <c r="J30" s="120">
        <v>1</v>
      </c>
      <c r="K30" s="45" t="s">
        <v>150</v>
      </c>
      <c r="L30" s="44">
        <v>1.2</v>
      </c>
      <c r="M30" s="77">
        <v>10</v>
      </c>
      <c r="N30" s="77">
        <v>26</v>
      </c>
      <c r="O30" s="79"/>
      <c r="P30" s="79"/>
      <c r="Q30" s="80"/>
      <c r="R30" s="80"/>
    </row>
    <row r="31" spans="1:18" ht="15.75" thickBot="1" x14ac:dyDescent="0.3">
      <c r="A31" s="115" t="s">
        <v>142</v>
      </c>
      <c r="B31" s="153" t="s">
        <v>121</v>
      </c>
      <c r="C31" s="150">
        <v>32</v>
      </c>
      <c r="D31" s="119">
        <v>0</v>
      </c>
      <c r="E31" s="121">
        <v>6</v>
      </c>
      <c r="F31" s="119">
        <v>32</v>
      </c>
      <c r="G31" s="119">
        <v>8</v>
      </c>
      <c r="H31" s="119">
        <v>22</v>
      </c>
      <c r="I31" s="119">
        <v>0</v>
      </c>
      <c r="J31" s="120">
        <v>2</v>
      </c>
      <c r="K31" s="45" t="s">
        <v>139</v>
      </c>
      <c r="L31" s="44">
        <v>1</v>
      </c>
      <c r="M31" s="77">
        <v>32</v>
      </c>
      <c r="N31" s="77"/>
      <c r="O31" s="79"/>
      <c r="P31" s="79"/>
      <c r="Q31" s="80"/>
      <c r="R31" s="80"/>
    </row>
    <row r="32" spans="1:18" ht="15.75" thickBot="1" x14ac:dyDescent="0.3">
      <c r="A32" s="122" t="s">
        <v>122</v>
      </c>
      <c r="B32" s="153" t="s">
        <v>123</v>
      </c>
      <c r="C32" s="150">
        <v>34</v>
      </c>
      <c r="D32" s="119">
        <v>0</v>
      </c>
      <c r="E32" s="121">
        <v>16</v>
      </c>
      <c r="F32" s="119">
        <v>34</v>
      </c>
      <c r="G32" s="119">
        <v>10</v>
      </c>
      <c r="H32" s="119">
        <v>22</v>
      </c>
      <c r="I32" s="119">
        <v>0</v>
      </c>
      <c r="J32" s="120">
        <v>2</v>
      </c>
      <c r="K32" s="45" t="s">
        <v>138</v>
      </c>
      <c r="L32" s="44">
        <v>3</v>
      </c>
      <c r="M32" s="77"/>
      <c r="N32" s="77"/>
      <c r="O32" s="79">
        <v>6</v>
      </c>
      <c r="P32" s="79">
        <v>28</v>
      </c>
      <c r="Q32" s="80"/>
      <c r="R32" s="80"/>
    </row>
    <row r="33" spans="1:18" ht="16.5" thickBot="1" x14ac:dyDescent="0.3">
      <c r="A33" s="123" t="s">
        <v>16</v>
      </c>
      <c r="B33" s="124" t="s">
        <v>17</v>
      </c>
      <c r="C33" s="125">
        <f t="shared" ref="C33:I33" si="1">SUM(C34+C44+C66)</f>
        <v>3510</v>
      </c>
      <c r="D33" s="125"/>
      <c r="E33" s="125">
        <f t="shared" si="1"/>
        <v>2216</v>
      </c>
      <c r="F33" s="125">
        <f t="shared" si="1"/>
        <v>1260</v>
      </c>
      <c r="G33" s="125">
        <f t="shared" si="1"/>
        <v>572</v>
      </c>
      <c r="H33" s="125">
        <f t="shared" si="1"/>
        <v>688</v>
      </c>
      <c r="I33" s="125">
        <f t="shared" si="1"/>
        <v>1512</v>
      </c>
      <c r="J33" s="126">
        <f>SUM(J34+J44+J66)</f>
        <v>150</v>
      </c>
      <c r="K33" s="99"/>
      <c r="L33" s="127"/>
      <c r="M33" s="55"/>
      <c r="N33" s="50"/>
      <c r="O33" s="50"/>
      <c r="P33" s="50"/>
      <c r="Q33" s="50"/>
      <c r="R33" s="50"/>
    </row>
    <row r="34" spans="1:18" ht="16.5" thickBot="1" x14ac:dyDescent="0.3">
      <c r="A34" s="128" t="s">
        <v>42</v>
      </c>
      <c r="B34" s="129" t="s">
        <v>18</v>
      </c>
      <c r="C34" s="65">
        <f>SUM(C35:C43)</f>
        <v>836</v>
      </c>
      <c r="D34" s="65"/>
      <c r="E34" s="65">
        <f>SUM(E35:E43)</f>
        <v>338</v>
      </c>
      <c r="F34" s="65">
        <f>SUM(F35:F42)</f>
        <v>534</v>
      </c>
      <c r="G34" s="65">
        <f>SUM(G35:G43)</f>
        <v>212</v>
      </c>
      <c r="H34" s="65">
        <f>SUM(H35:H43)</f>
        <v>322</v>
      </c>
      <c r="I34" s="65">
        <f>SUM(I35:I43)</f>
        <v>0</v>
      </c>
      <c r="J34" s="130">
        <f>SUM(J35:J43)</f>
        <v>24</v>
      </c>
      <c r="K34" s="100"/>
      <c r="L34" s="65"/>
      <c r="M34" s="58"/>
      <c r="N34" s="58"/>
      <c r="O34" s="58"/>
      <c r="P34" s="58"/>
      <c r="Q34" s="58"/>
      <c r="R34" s="58"/>
    </row>
    <row r="35" spans="1:18" ht="15.75" thickBot="1" x14ac:dyDescent="0.3">
      <c r="A35" s="131" t="s">
        <v>19</v>
      </c>
      <c r="B35" s="132" t="s">
        <v>62</v>
      </c>
      <c r="C35" s="44">
        <v>83</v>
      </c>
      <c r="D35" s="44">
        <v>29</v>
      </c>
      <c r="E35" s="6">
        <v>24</v>
      </c>
      <c r="F35" s="44">
        <v>54</v>
      </c>
      <c r="G35" s="7">
        <v>30</v>
      </c>
      <c r="H35" s="7">
        <v>24</v>
      </c>
      <c r="I35" s="133">
        <v>0</v>
      </c>
      <c r="J35" s="96">
        <v>0</v>
      </c>
      <c r="K35" s="32" t="s">
        <v>138</v>
      </c>
      <c r="L35" s="133">
        <v>1</v>
      </c>
      <c r="M35" s="77">
        <v>54</v>
      </c>
      <c r="N35" s="77"/>
      <c r="O35" s="85"/>
      <c r="P35" s="85"/>
      <c r="Q35" s="86"/>
      <c r="R35" s="86"/>
    </row>
    <row r="36" spans="1:18" ht="15.75" thickBot="1" x14ac:dyDescent="0.3">
      <c r="A36" s="131" t="s">
        <v>20</v>
      </c>
      <c r="B36" s="109" t="s">
        <v>63</v>
      </c>
      <c r="C36" s="44">
        <v>108</v>
      </c>
      <c r="D36" s="44">
        <v>36</v>
      </c>
      <c r="E36" s="6">
        <v>68</v>
      </c>
      <c r="F36" s="44">
        <v>72</v>
      </c>
      <c r="G36" s="7">
        <v>4</v>
      </c>
      <c r="H36" s="7">
        <v>68</v>
      </c>
      <c r="I36" s="133">
        <v>0</v>
      </c>
      <c r="J36" s="96">
        <v>0</v>
      </c>
      <c r="K36" s="45" t="s">
        <v>152</v>
      </c>
      <c r="L36" s="133">
        <v>1.2</v>
      </c>
      <c r="M36" s="77">
        <v>34</v>
      </c>
      <c r="N36" s="77">
        <v>38</v>
      </c>
      <c r="O36" s="85"/>
      <c r="P36" s="85"/>
      <c r="Q36" s="86"/>
      <c r="R36" s="86"/>
    </row>
    <row r="37" spans="1:18" ht="15.75" thickBot="1" x14ac:dyDescent="0.3">
      <c r="A37" s="131" t="s">
        <v>21</v>
      </c>
      <c r="B37" s="109" t="s">
        <v>64</v>
      </c>
      <c r="C37" s="44">
        <v>108</v>
      </c>
      <c r="D37" s="44">
        <v>36</v>
      </c>
      <c r="E37" s="6">
        <v>36</v>
      </c>
      <c r="F37" s="44">
        <v>72</v>
      </c>
      <c r="G37" s="6">
        <v>36</v>
      </c>
      <c r="H37" s="6">
        <v>36</v>
      </c>
      <c r="I37" s="32">
        <v>0</v>
      </c>
      <c r="J37" s="57">
        <v>6</v>
      </c>
      <c r="K37" s="32" t="s">
        <v>140</v>
      </c>
      <c r="L37" s="133">
        <v>3.4</v>
      </c>
      <c r="M37" s="77"/>
      <c r="N37" s="77"/>
      <c r="O37" s="85">
        <v>72</v>
      </c>
      <c r="P37" s="85"/>
      <c r="Q37" s="86"/>
      <c r="R37" s="86"/>
    </row>
    <row r="38" spans="1:18" ht="15.75" thickBot="1" x14ac:dyDescent="0.3">
      <c r="A38" s="131" t="s">
        <v>22</v>
      </c>
      <c r="B38" s="109" t="s">
        <v>65</v>
      </c>
      <c r="C38" s="44">
        <v>108</v>
      </c>
      <c r="D38" s="44">
        <v>36</v>
      </c>
      <c r="E38" s="6">
        <v>36</v>
      </c>
      <c r="F38" s="44">
        <v>72</v>
      </c>
      <c r="G38" s="6">
        <v>52</v>
      </c>
      <c r="H38" s="6">
        <v>20</v>
      </c>
      <c r="I38" s="32">
        <v>0</v>
      </c>
      <c r="J38" s="57">
        <v>6</v>
      </c>
      <c r="K38" s="32" t="s">
        <v>140</v>
      </c>
      <c r="L38" s="133">
        <v>2</v>
      </c>
      <c r="M38" s="77"/>
      <c r="N38" s="77">
        <v>72</v>
      </c>
      <c r="O38" s="85"/>
      <c r="P38" s="85"/>
      <c r="Q38" s="86"/>
      <c r="R38" s="86"/>
    </row>
    <row r="39" spans="1:18" ht="26.25" thickBot="1" x14ac:dyDescent="0.3">
      <c r="A39" s="131" t="s">
        <v>66</v>
      </c>
      <c r="B39" s="109" t="s">
        <v>58</v>
      </c>
      <c r="C39" s="44">
        <v>127</v>
      </c>
      <c r="D39" s="45">
        <v>41</v>
      </c>
      <c r="E39" s="12">
        <v>50</v>
      </c>
      <c r="F39" s="44">
        <v>86</v>
      </c>
      <c r="G39" s="12">
        <v>36</v>
      </c>
      <c r="H39" s="12">
        <v>50</v>
      </c>
      <c r="I39" s="32">
        <v>0</v>
      </c>
      <c r="J39" s="57">
        <v>0</v>
      </c>
      <c r="K39" s="45" t="s">
        <v>152</v>
      </c>
      <c r="L39" s="133">
        <v>1.2</v>
      </c>
      <c r="M39" s="77">
        <v>34</v>
      </c>
      <c r="N39" s="77">
        <v>52</v>
      </c>
      <c r="O39" s="85"/>
      <c r="P39" s="85"/>
      <c r="Q39" s="86"/>
      <c r="R39" s="86"/>
    </row>
    <row r="40" spans="1:18" ht="15.75" thickBot="1" x14ac:dyDescent="0.3">
      <c r="A40" s="131" t="s">
        <v>67</v>
      </c>
      <c r="B40" s="109" t="s">
        <v>29</v>
      </c>
      <c r="C40" s="44">
        <v>108</v>
      </c>
      <c r="D40" s="45">
        <v>36</v>
      </c>
      <c r="E40" s="6">
        <v>36</v>
      </c>
      <c r="F40" s="44">
        <v>72</v>
      </c>
      <c r="G40" s="6">
        <v>36</v>
      </c>
      <c r="H40" s="6">
        <v>36</v>
      </c>
      <c r="I40" s="32">
        <v>0</v>
      </c>
      <c r="J40" s="57">
        <v>0</v>
      </c>
      <c r="K40" s="32" t="s">
        <v>138</v>
      </c>
      <c r="L40" s="133">
        <v>6</v>
      </c>
      <c r="M40" s="77"/>
      <c r="N40" s="77"/>
      <c r="O40" s="85"/>
      <c r="P40" s="85"/>
      <c r="Q40" s="86"/>
      <c r="R40" s="86">
        <v>72</v>
      </c>
    </row>
    <row r="41" spans="1:18" ht="15.75" thickBot="1" x14ac:dyDescent="0.3">
      <c r="A41" s="131" t="s">
        <v>89</v>
      </c>
      <c r="B41" s="109" t="s">
        <v>134</v>
      </c>
      <c r="C41" s="44">
        <v>54</v>
      </c>
      <c r="D41" s="45">
        <v>18</v>
      </c>
      <c r="E41" s="12">
        <v>18</v>
      </c>
      <c r="F41" s="44">
        <v>36</v>
      </c>
      <c r="G41" s="12">
        <v>18</v>
      </c>
      <c r="H41" s="12">
        <v>18</v>
      </c>
      <c r="I41" s="32">
        <v>0</v>
      </c>
      <c r="J41" s="57"/>
      <c r="K41" s="32" t="s">
        <v>138</v>
      </c>
      <c r="L41" s="133">
        <v>1</v>
      </c>
      <c r="M41" s="77">
        <v>36</v>
      </c>
      <c r="N41" s="77"/>
      <c r="O41" s="85"/>
      <c r="P41" s="85"/>
      <c r="Q41" s="86"/>
      <c r="R41" s="86"/>
    </row>
    <row r="42" spans="1:18" ht="16.5" thickBot="1" x14ac:dyDescent="0.3">
      <c r="A42" s="134" t="s">
        <v>128</v>
      </c>
      <c r="B42" s="132" t="s">
        <v>13</v>
      </c>
      <c r="C42" s="44">
        <v>140</v>
      </c>
      <c r="D42" s="44">
        <v>70</v>
      </c>
      <c r="E42" s="44">
        <v>70</v>
      </c>
      <c r="F42" s="44">
        <v>70</v>
      </c>
      <c r="G42" s="135">
        <v>0</v>
      </c>
      <c r="H42" s="47">
        <v>70</v>
      </c>
      <c r="I42" s="47">
        <v>0</v>
      </c>
      <c r="J42" s="136">
        <v>0</v>
      </c>
      <c r="K42" s="45" t="s">
        <v>147</v>
      </c>
      <c r="L42" s="133">
        <v>3.4</v>
      </c>
      <c r="M42" s="87"/>
      <c r="N42" s="87"/>
      <c r="O42" s="85">
        <v>14</v>
      </c>
      <c r="P42" s="85">
        <v>12</v>
      </c>
      <c r="Q42" s="86">
        <v>24</v>
      </c>
      <c r="R42" s="86">
        <v>20</v>
      </c>
    </row>
    <row r="43" spans="1:18" ht="15.75" thickBot="1" x14ac:dyDescent="0.3">
      <c r="A43" s="134" t="s">
        <v>15</v>
      </c>
      <c r="B43" s="132" t="s">
        <v>8</v>
      </c>
      <c r="C43" s="44">
        <v>0</v>
      </c>
      <c r="D43" s="44">
        <v>0</v>
      </c>
      <c r="E43" s="137">
        <v>0</v>
      </c>
      <c r="F43" s="44">
        <v>0</v>
      </c>
      <c r="G43" s="137">
        <v>0</v>
      </c>
      <c r="H43" s="7">
        <v>0</v>
      </c>
      <c r="I43" s="133">
        <v>0</v>
      </c>
      <c r="J43" s="96">
        <v>12</v>
      </c>
      <c r="K43" s="32"/>
      <c r="L43" s="133">
        <v>0</v>
      </c>
      <c r="M43" s="87"/>
      <c r="N43" s="87">
        <v>6</v>
      </c>
      <c r="O43" s="85">
        <v>6</v>
      </c>
      <c r="P43" s="85"/>
      <c r="Q43" s="86"/>
      <c r="R43" s="86"/>
    </row>
    <row r="44" spans="1:18" ht="15.75" thickBot="1" x14ac:dyDescent="0.3">
      <c r="A44" s="138"/>
      <c r="B44" s="139" t="s">
        <v>23</v>
      </c>
      <c r="C44" s="140">
        <f>SUM(C45+C59+C52)</f>
        <v>1990</v>
      </c>
      <c r="D44" s="140">
        <v>220</v>
      </c>
      <c r="E44" s="141">
        <f>SUM(E59+E45+E52)</f>
        <v>1440</v>
      </c>
      <c r="F44" s="142">
        <f>SUM(F59+F45+F52)</f>
        <v>510</v>
      </c>
      <c r="G44" s="142">
        <f>SUM(G59+G45+G52)</f>
        <v>258</v>
      </c>
      <c r="H44" s="142">
        <f>SUM(H59+H45+H52)</f>
        <v>252</v>
      </c>
      <c r="I44" s="142">
        <f>SUM(I45+I59+I52)</f>
        <v>1188</v>
      </c>
      <c r="J44" s="143">
        <f>SUM(J59+J45+J52)</f>
        <v>90</v>
      </c>
      <c r="K44" s="97"/>
      <c r="L44" s="144"/>
      <c r="M44" s="59"/>
      <c r="N44" s="59"/>
      <c r="O44" s="59"/>
      <c r="P44" s="59"/>
      <c r="Q44" s="59"/>
      <c r="R44" s="59"/>
    </row>
    <row r="45" spans="1:18" ht="15.75" thickBot="1" x14ac:dyDescent="0.3">
      <c r="A45" s="145" t="s">
        <v>88</v>
      </c>
      <c r="B45" s="18" t="s">
        <v>68</v>
      </c>
      <c r="C45" s="146">
        <f>SUM(C46:C51)</f>
        <v>532</v>
      </c>
      <c r="D45" s="146">
        <v>76</v>
      </c>
      <c r="E45" s="146">
        <f>SUM(E46:E51)</f>
        <v>318</v>
      </c>
      <c r="F45" s="147">
        <f>SUM(F46:F48)</f>
        <v>180</v>
      </c>
      <c r="G45" s="146">
        <f>SUM(G46:G51)</f>
        <v>114</v>
      </c>
      <c r="H45" s="146">
        <f>SUM(H46:H51)</f>
        <v>66</v>
      </c>
      <c r="I45" s="146">
        <f>SUM(I46:I51)</f>
        <v>252</v>
      </c>
      <c r="J45" s="148">
        <f>SUM(J46:J51)</f>
        <v>42</v>
      </c>
      <c r="K45" s="101" t="s">
        <v>140</v>
      </c>
      <c r="L45" s="149"/>
      <c r="M45" s="29"/>
      <c r="N45" s="29"/>
      <c r="O45" s="29"/>
      <c r="P45" s="29"/>
      <c r="Q45" s="29"/>
      <c r="R45" s="29"/>
    </row>
    <row r="46" spans="1:18" ht="15.75" thickBot="1" x14ac:dyDescent="0.3">
      <c r="A46" s="154" t="s">
        <v>40</v>
      </c>
      <c r="B46" s="155" t="s">
        <v>69</v>
      </c>
      <c r="C46" s="19">
        <v>84</v>
      </c>
      <c r="D46" s="19">
        <v>26</v>
      </c>
      <c r="E46" s="11">
        <v>28</v>
      </c>
      <c r="F46" s="41">
        <v>58</v>
      </c>
      <c r="G46" s="11">
        <v>30</v>
      </c>
      <c r="H46" s="13">
        <v>28</v>
      </c>
      <c r="I46" s="11">
        <v>0</v>
      </c>
      <c r="J46" s="22">
        <v>6</v>
      </c>
      <c r="K46" s="32" t="s">
        <v>140</v>
      </c>
      <c r="L46" s="22">
        <v>3.4</v>
      </c>
      <c r="M46" s="76"/>
      <c r="N46" s="76"/>
      <c r="O46" s="85">
        <v>58</v>
      </c>
      <c r="P46" s="85"/>
      <c r="Q46" s="86"/>
      <c r="R46" s="86"/>
    </row>
    <row r="47" spans="1:18" ht="29.25" thickBot="1" x14ac:dyDescent="0.3">
      <c r="A47" s="154" t="s">
        <v>73</v>
      </c>
      <c r="B47" s="155" t="s">
        <v>79</v>
      </c>
      <c r="C47" s="19">
        <v>122</v>
      </c>
      <c r="D47" s="19">
        <v>36</v>
      </c>
      <c r="E47" s="11">
        <v>20</v>
      </c>
      <c r="F47" s="41">
        <v>86</v>
      </c>
      <c r="G47" s="11">
        <v>66</v>
      </c>
      <c r="H47" s="13">
        <v>20</v>
      </c>
      <c r="I47" s="11">
        <v>0</v>
      </c>
      <c r="J47" s="22">
        <v>6</v>
      </c>
      <c r="K47" s="32" t="s">
        <v>140</v>
      </c>
      <c r="L47" s="22">
        <v>4</v>
      </c>
      <c r="M47" s="76"/>
      <c r="N47" s="76"/>
      <c r="O47" s="85"/>
      <c r="P47" s="85">
        <v>86</v>
      </c>
      <c r="Q47" s="86"/>
      <c r="R47" s="86"/>
    </row>
    <row r="48" spans="1:18" ht="15.75" thickBot="1" x14ac:dyDescent="0.3">
      <c r="A48" s="154" t="s">
        <v>94</v>
      </c>
      <c r="B48" s="155" t="s">
        <v>70</v>
      </c>
      <c r="C48" s="19">
        <v>50</v>
      </c>
      <c r="D48" s="19">
        <v>14</v>
      </c>
      <c r="E48" s="11">
        <v>18</v>
      </c>
      <c r="F48" s="41">
        <v>36</v>
      </c>
      <c r="G48" s="11">
        <v>18</v>
      </c>
      <c r="H48" s="13">
        <v>18</v>
      </c>
      <c r="I48" s="11">
        <v>0</v>
      </c>
      <c r="J48" s="22">
        <v>6</v>
      </c>
      <c r="K48" s="32" t="s">
        <v>138</v>
      </c>
      <c r="L48" s="22">
        <v>4</v>
      </c>
      <c r="M48" s="76"/>
      <c r="N48" s="76"/>
      <c r="O48" s="85">
        <v>36</v>
      </c>
      <c r="P48" s="85"/>
      <c r="Q48" s="86"/>
      <c r="R48" s="86"/>
    </row>
    <row r="49" spans="1:18" ht="15.75" thickBot="1" x14ac:dyDescent="0.3">
      <c r="A49" s="156" t="s">
        <v>95</v>
      </c>
      <c r="B49" s="10" t="s">
        <v>38</v>
      </c>
      <c r="C49" s="19">
        <v>108</v>
      </c>
      <c r="D49" s="19">
        <v>0</v>
      </c>
      <c r="E49" s="8">
        <v>108</v>
      </c>
      <c r="F49" s="9">
        <v>0</v>
      </c>
      <c r="G49" s="9">
        <v>0</v>
      </c>
      <c r="H49" s="9">
        <v>0</v>
      </c>
      <c r="I49" s="9">
        <v>108</v>
      </c>
      <c r="J49" s="92">
        <v>0</v>
      </c>
      <c r="K49" s="102" t="s">
        <v>138</v>
      </c>
      <c r="L49" s="22">
        <v>4</v>
      </c>
      <c r="M49" s="76"/>
      <c r="N49" s="76"/>
      <c r="O49" s="85"/>
      <c r="P49" s="85">
        <v>108</v>
      </c>
      <c r="Q49" s="86"/>
      <c r="R49" s="86"/>
    </row>
    <row r="50" spans="1:18" ht="15.75" thickBot="1" x14ac:dyDescent="0.3">
      <c r="A50" s="156" t="s">
        <v>90</v>
      </c>
      <c r="B50" s="10" t="s">
        <v>39</v>
      </c>
      <c r="C50" s="19">
        <v>144</v>
      </c>
      <c r="D50" s="19">
        <v>0</v>
      </c>
      <c r="E50" s="8">
        <v>144</v>
      </c>
      <c r="F50" s="9">
        <v>0</v>
      </c>
      <c r="G50" s="9">
        <v>0</v>
      </c>
      <c r="H50" s="9">
        <v>0</v>
      </c>
      <c r="I50" s="9">
        <v>144</v>
      </c>
      <c r="J50" s="92">
        <v>0</v>
      </c>
      <c r="K50" s="102" t="s">
        <v>138</v>
      </c>
      <c r="L50" s="22">
        <v>4</v>
      </c>
      <c r="M50" s="76"/>
      <c r="N50" s="76"/>
      <c r="O50" s="85"/>
      <c r="P50" s="85">
        <v>144</v>
      </c>
      <c r="Q50" s="86"/>
      <c r="R50" s="86"/>
    </row>
    <row r="51" spans="1:18" ht="15.75" thickBot="1" x14ac:dyDescent="0.3">
      <c r="A51" s="154" t="s">
        <v>15</v>
      </c>
      <c r="B51" s="157" t="s">
        <v>8</v>
      </c>
      <c r="C51" s="19">
        <v>24</v>
      </c>
      <c r="D51" s="19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92">
        <v>24</v>
      </c>
      <c r="K51" s="102"/>
      <c r="L51" s="22">
        <v>4</v>
      </c>
      <c r="M51" s="76"/>
      <c r="N51" s="76"/>
      <c r="O51" s="85">
        <v>6</v>
      </c>
      <c r="P51" s="85">
        <v>18</v>
      </c>
      <c r="Q51" s="86"/>
      <c r="R51" s="86"/>
    </row>
    <row r="52" spans="1:18" ht="30.75" thickBot="1" x14ac:dyDescent="0.3">
      <c r="A52" s="158" t="s">
        <v>44</v>
      </c>
      <c r="B52" s="159" t="s">
        <v>80</v>
      </c>
      <c r="C52" s="39">
        <f t="shared" ref="C52:J52" si="2">SUM(C53:C58)</f>
        <v>775</v>
      </c>
      <c r="D52" s="40">
        <v>97</v>
      </c>
      <c r="E52" s="40">
        <f t="shared" si="2"/>
        <v>552</v>
      </c>
      <c r="F52" s="54">
        <f t="shared" si="2"/>
        <v>222</v>
      </c>
      <c r="G52" s="39">
        <f t="shared" si="2"/>
        <v>102</v>
      </c>
      <c r="H52" s="39">
        <f t="shared" si="2"/>
        <v>120</v>
      </c>
      <c r="I52" s="39">
        <f t="shared" si="2"/>
        <v>432</v>
      </c>
      <c r="J52" s="40">
        <f t="shared" si="2"/>
        <v>24</v>
      </c>
      <c r="K52" s="98" t="s">
        <v>140</v>
      </c>
      <c r="L52" s="40"/>
      <c r="M52" s="29"/>
      <c r="N52" s="29"/>
      <c r="O52" s="29"/>
      <c r="P52" s="29"/>
      <c r="Q52" s="29"/>
      <c r="R52" s="29"/>
    </row>
    <row r="53" spans="1:18" ht="15.75" thickBot="1" x14ac:dyDescent="0.3">
      <c r="A53" s="160" t="s">
        <v>45</v>
      </c>
      <c r="B53" s="161" t="s">
        <v>83</v>
      </c>
      <c r="C53" s="19">
        <v>112</v>
      </c>
      <c r="D53" s="19">
        <v>34</v>
      </c>
      <c r="E53" s="11">
        <v>36</v>
      </c>
      <c r="F53" s="11">
        <v>78</v>
      </c>
      <c r="G53" s="11">
        <v>42</v>
      </c>
      <c r="H53" s="11">
        <v>36</v>
      </c>
      <c r="I53" s="11">
        <v>0</v>
      </c>
      <c r="J53" s="22">
        <v>6</v>
      </c>
      <c r="K53" s="32" t="s">
        <v>160</v>
      </c>
      <c r="L53" s="22">
        <v>5</v>
      </c>
      <c r="M53" s="76"/>
      <c r="N53" s="76"/>
      <c r="O53" s="85"/>
      <c r="P53" s="85">
        <v>20</v>
      </c>
      <c r="Q53" s="86">
        <v>58</v>
      </c>
      <c r="R53" s="86"/>
    </row>
    <row r="54" spans="1:18" ht="15.75" thickBot="1" x14ac:dyDescent="0.3">
      <c r="A54" s="160" t="s">
        <v>81</v>
      </c>
      <c r="B54" s="161" t="s">
        <v>84</v>
      </c>
      <c r="C54" s="19">
        <v>154</v>
      </c>
      <c r="D54" s="19">
        <v>46</v>
      </c>
      <c r="E54" s="11">
        <v>54</v>
      </c>
      <c r="F54" s="11">
        <v>108</v>
      </c>
      <c r="G54" s="11">
        <v>54</v>
      </c>
      <c r="H54" s="11">
        <v>54</v>
      </c>
      <c r="I54" s="11">
        <v>0</v>
      </c>
      <c r="J54" s="22">
        <v>6</v>
      </c>
      <c r="K54" s="45" t="s">
        <v>161</v>
      </c>
      <c r="L54" s="22">
        <v>5.6</v>
      </c>
      <c r="M54" s="76"/>
      <c r="N54" s="76"/>
      <c r="O54" s="85"/>
      <c r="P54" s="85"/>
      <c r="Q54" s="86">
        <v>32</v>
      </c>
      <c r="R54" s="86">
        <v>76</v>
      </c>
    </row>
    <row r="55" spans="1:18" ht="15.75" thickBot="1" x14ac:dyDescent="0.3">
      <c r="A55" s="160" t="s">
        <v>82</v>
      </c>
      <c r="B55" s="161" t="s">
        <v>70</v>
      </c>
      <c r="C55" s="19">
        <v>53</v>
      </c>
      <c r="D55" s="19">
        <v>17</v>
      </c>
      <c r="E55" s="11">
        <v>30</v>
      </c>
      <c r="F55" s="11">
        <v>36</v>
      </c>
      <c r="G55" s="11">
        <v>6</v>
      </c>
      <c r="H55" s="11">
        <v>30</v>
      </c>
      <c r="I55" s="11">
        <v>0</v>
      </c>
      <c r="J55" s="22">
        <v>0</v>
      </c>
      <c r="K55" s="32" t="s">
        <v>162</v>
      </c>
      <c r="L55" s="22">
        <v>5</v>
      </c>
      <c r="M55" s="76"/>
      <c r="N55" s="76"/>
      <c r="O55" s="85"/>
      <c r="P55" s="85"/>
      <c r="Q55" s="86">
        <v>36</v>
      </c>
      <c r="R55" s="86"/>
    </row>
    <row r="56" spans="1:18" ht="15.75" thickBot="1" x14ac:dyDescent="0.3">
      <c r="A56" s="160" t="s">
        <v>41</v>
      </c>
      <c r="B56" s="161" t="s">
        <v>38</v>
      </c>
      <c r="C56" s="19">
        <v>144</v>
      </c>
      <c r="D56" s="19">
        <v>0</v>
      </c>
      <c r="E56" s="11">
        <v>288</v>
      </c>
      <c r="F56" s="11">
        <v>0</v>
      </c>
      <c r="G56" s="11">
        <v>0</v>
      </c>
      <c r="H56" s="11">
        <v>0</v>
      </c>
      <c r="I56" s="11">
        <v>288</v>
      </c>
      <c r="J56" s="22">
        <v>0</v>
      </c>
      <c r="K56" s="32" t="s">
        <v>138</v>
      </c>
      <c r="L56" s="22">
        <v>6</v>
      </c>
      <c r="M56" s="76"/>
      <c r="N56" s="76"/>
      <c r="O56" s="85"/>
      <c r="P56" s="85"/>
      <c r="Q56" s="86"/>
      <c r="R56" s="86">
        <v>144</v>
      </c>
    </row>
    <row r="57" spans="1:18" ht="15.75" thickBot="1" x14ac:dyDescent="0.3">
      <c r="A57" s="160" t="s">
        <v>78</v>
      </c>
      <c r="B57" s="161" t="s">
        <v>39</v>
      </c>
      <c r="C57" s="19">
        <v>288</v>
      </c>
      <c r="D57" s="19">
        <v>0</v>
      </c>
      <c r="E57" s="11">
        <v>144</v>
      </c>
      <c r="F57" s="11">
        <v>0</v>
      </c>
      <c r="G57" s="11">
        <v>0</v>
      </c>
      <c r="H57" s="11">
        <v>0</v>
      </c>
      <c r="I57" s="11">
        <v>144</v>
      </c>
      <c r="J57" s="22">
        <v>0</v>
      </c>
      <c r="K57" s="32" t="s">
        <v>138</v>
      </c>
      <c r="L57" s="22">
        <v>6</v>
      </c>
      <c r="M57" s="76"/>
      <c r="N57" s="76"/>
      <c r="O57" s="85"/>
      <c r="P57" s="85"/>
      <c r="Q57" s="86"/>
      <c r="R57" s="86">
        <v>288</v>
      </c>
    </row>
    <row r="58" spans="1:18" ht="15.75" thickBot="1" x14ac:dyDescent="0.3">
      <c r="A58" s="160" t="s">
        <v>15</v>
      </c>
      <c r="B58" s="161" t="s">
        <v>8</v>
      </c>
      <c r="C58" s="19">
        <v>24</v>
      </c>
      <c r="D58" s="19">
        <v>0</v>
      </c>
      <c r="E58" s="11"/>
      <c r="F58" s="11">
        <v>0</v>
      </c>
      <c r="G58" s="11">
        <v>0</v>
      </c>
      <c r="H58" s="11">
        <v>0</v>
      </c>
      <c r="I58" s="11">
        <v>0</v>
      </c>
      <c r="J58" s="22">
        <v>12</v>
      </c>
      <c r="K58" s="32"/>
      <c r="L58" s="22">
        <v>5.6</v>
      </c>
      <c r="M58" s="76"/>
      <c r="N58" s="76"/>
      <c r="O58" s="85"/>
      <c r="P58" s="85"/>
      <c r="Q58" s="86">
        <v>6</v>
      </c>
      <c r="R58" s="86">
        <v>24</v>
      </c>
    </row>
    <row r="59" spans="1:18" ht="44.25" thickBot="1" x14ac:dyDescent="0.3">
      <c r="A59" s="145" t="s">
        <v>93</v>
      </c>
      <c r="B59" s="16" t="s">
        <v>71</v>
      </c>
      <c r="C59" s="17">
        <f t="shared" ref="C59:J59" si="3">SUM(C60:C65)</f>
        <v>683</v>
      </c>
      <c r="D59" s="17">
        <v>47</v>
      </c>
      <c r="E59" s="17">
        <f t="shared" si="3"/>
        <v>570</v>
      </c>
      <c r="F59" s="42">
        <f t="shared" si="3"/>
        <v>108</v>
      </c>
      <c r="G59" s="17">
        <f t="shared" si="3"/>
        <v>42</v>
      </c>
      <c r="H59" s="17">
        <f t="shared" si="3"/>
        <v>66</v>
      </c>
      <c r="I59" s="17">
        <f t="shared" si="3"/>
        <v>504</v>
      </c>
      <c r="J59" s="24">
        <f t="shared" si="3"/>
        <v>24</v>
      </c>
      <c r="K59" s="103" t="s">
        <v>140</v>
      </c>
      <c r="L59" s="24"/>
      <c r="M59" s="29"/>
      <c r="N59" s="29"/>
      <c r="O59" s="29"/>
      <c r="P59" s="29"/>
      <c r="Q59" s="29"/>
      <c r="R59" s="29"/>
    </row>
    <row r="60" spans="1:18" ht="29.25" thickBot="1" x14ac:dyDescent="0.3">
      <c r="A60" s="156" t="s">
        <v>96</v>
      </c>
      <c r="B60" s="162" t="s">
        <v>72</v>
      </c>
      <c r="C60" s="19">
        <v>155</v>
      </c>
      <c r="D60" s="19">
        <v>47</v>
      </c>
      <c r="E60" s="12">
        <v>66</v>
      </c>
      <c r="F60" s="2">
        <v>108</v>
      </c>
      <c r="G60" s="56">
        <v>42</v>
      </c>
      <c r="H60" s="15">
        <v>66</v>
      </c>
      <c r="I60" s="7">
        <v>0</v>
      </c>
      <c r="J60" s="22">
        <v>12</v>
      </c>
      <c r="K60" s="45" t="s">
        <v>151</v>
      </c>
      <c r="L60" s="22" t="s">
        <v>124</v>
      </c>
      <c r="M60" s="76">
        <v>36</v>
      </c>
      <c r="N60" s="76">
        <v>36</v>
      </c>
      <c r="O60" s="78">
        <v>36</v>
      </c>
      <c r="P60" s="78"/>
      <c r="Q60" s="86"/>
      <c r="R60" s="86"/>
    </row>
    <row r="61" spans="1:18" ht="15.75" thickBot="1" x14ac:dyDescent="0.3">
      <c r="A61" s="156" t="s">
        <v>97</v>
      </c>
      <c r="B61" s="162" t="s">
        <v>74</v>
      </c>
      <c r="C61" s="19">
        <v>36</v>
      </c>
      <c r="D61" s="19">
        <v>0</v>
      </c>
      <c r="E61" s="8">
        <v>36</v>
      </c>
      <c r="F61" s="9">
        <v>0</v>
      </c>
      <c r="G61" s="14">
        <v>0</v>
      </c>
      <c r="H61" s="14">
        <v>0</v>
      </c>
      <c r="I61" s="9">
        <v>36</v>
      </c>
      <c r="J61" s="22">
        <v>0</v>
      </c>
      <c r="K61" s="32" t="s">
        <v>138</v>
      </c>
      <c r="L61" s="22">
        <v>3</v>
      </c>
      <c r="M61" s="76">
        <v>36</v>
      </c>
      <c r="N61" s="76"/>
      <c r="O61" s="78"/>
      <c r="P61" s="78"/>
      <c r="Q61" s="86"/>
      <c r="R61" s="86"/>
    </row>
    <row r="62" spans="1:18" ht="15.75" thickBot="1" x14ac:dyDescent="0.3">
      <c r="A62" s="156" t="s">
        <v>98</v>
      </c>
      <c r="B62" s="162" t="s">
        <v>75</v>
      </c>
      <c r="C62" s="19">
        <v>108</v>
      </c>
      <c r="D62" s="19">
        <v>0</v>
      </c>
      <c r="E62" s="8">
        <v>108</v>
      </c>
      <c r="F62" s="9">
        <v>0</v>
      </c>
      <c r="G62" s="14">
        <v>0</v>
      </c>
      <c r="H62" s="14">
        <v>0</v>
      </c>
      <c r="I62" s="9">
        <v>108</v>
      </c>
      <c r="J62" s="22">
        <v>0</v>
      </c>
      <c r="K62" s="32" t="s">
        <v>138</v>
      </c>
      <c r="L62" s="22">
        <v>2</v>
      </c>
      <c r="M62" s="76"/>
      <c r="N62" s="76"/>
      <c r="O62" s="78">
        <v>108</v>
      </c>
      <c r="P62" s="78"/>
      <c r="Q62" s="86"/>
      <c r="R62" s="86"/>
    </row>
    <row r="63" spans="1:18" ht="15.75" thickBot="1" x14ac:dyDescent="0.3">
      <c r="A63" s="156" t="s">
        <v>99</v>
      </c>
      <c r="B63" s="162" t="s">
        <v>76</v>
      </c>
      <c r="C63" s="19">
        <v>72</v>
      </c>
      <c r="D63" s="19">
        <v>0</v>
      </c>
      <c r="E63" s="8">
        <v>72</v>
      </c>
      <c r="F63" s="9">
        <v>0</v>
      </c>
      <c r="G63" s="14">
        <v>0</v>
      </c>
      <c r="H63" s="14">
        <v>0</v>
      </c>
      <c r="I63" s="9">
        <v>72</v>
      </c>
      <c r="J63" s="22">
        <v>0</v>
      </c>
      <c r="K63" s="32" t="s">
        <v>138</v>
      </c>
      <c r="L63" s="22">
        <v>1</v>
      </c>
      <c r="M63" s="76"/>
      <c r="N63" s="76">
        <v>72</v>
      </c>
      <c r="O63" s="78"/>
      <c r="P63" s="78"/>
      <c r="Q63" s="86"/>
      <c r="R63" s="86"/>
    </row>
    <row r="64" spans="1:18" ht="15.75" thickBot="1" x14ac:dyDescent="0.3">
      <c r="A64" s="156" t="s">
        <v>100</v>
      </c>
      <c r="B64" s="162" t="s">
        <v>39</v>
      </c>
      <c r="C64" s="19">
        <v>288</v>
      </c>
      <c r="D64" s="19">
        <v>0</v>
      </c>
      <c r="E64" s="8">
        <v>288</v>
      </c>
      <c r="F64" s="9">
        <v>0</v>
      </c>
      <c r="G64" s="9">
        <v>0</v>
      </c>
      <c r="H64" s="9">
        <v>0</v>
      </c>
      <c r="I64" s="9">
        <v>288</v>
      </c>
      <c r="J64" s="22">
        <v>0</v>
      </c>
      <c r="K64" s="32" t="s">
        <v>138</v>
      </c>
      <c r="L64" s="22">
        <v>4</v>
      </c>
      <c r="M64" s="76"/>
      <c r="N64" s="76"/>
      <c r="O64" s="78"/>
      <c r="P64" s="78">
        <v>288</v>
      </c>
      <c r="Q64" s="86"/>
      <c r="R64" s="86"/>
    </row>
    <row r="65" spans="1:18" ht="15.75" thickBot="1" x14ac:dyDescent="0.3">
      <c r="A65" s="154" t="s">
        <v>15</v>
      </c>
      <c r="B65" s="162" t="s">
        <v>8</v>
      </c>
      <c r="C65" s="19">
        <v>24</v>
      </c>
      <c r="D65" s="19">
        <v>0</v>
      </c>
      <c r="E65" s="11">
        <v>0</v>
      </c>
      <c r="F65" s="46">
        <v>0</v>
      </c>
      <c r="G65" s="11">
        <v>0</v>
      </c>
      <c r="H65" s="11">
        <v>0</v>
      </c>
      <c r="I65" s="11">
        <v>0</v>
      </c>
      <c r="J65" s="22">
        <v>12</v>
      </c>
      <c r="K65" s="32"/>
      <c r="L65" s="22">
        <v>3.4</v>
      </c>
      <c r="M65" s="76"/>
      <c r="N65" s="76"/>
      <c r="O65" s="78"/>
      <c r="P65" s="78">
        <v>18</v>
      </c>
      <c r="Q65" s="86"/>
      <c r="R65" s="86"/>
    </row>
    <row r="66" spans="1:18" ht="32.25" thickBot="1" x14ac:dyDescent="0.3">
      <c r="A66" s="163" t="s">
        <v>24</v>
      </c>
      <c r="B66" s="164" t="s">
        <v>49</v>
      </c>
      <c r="C66" s="71">
        <f>SUM(C70+C67)</f>
        <v>684</v>
      </c>
      <c r="D66" s="71">
        <v>108</v>
      </c>
      <c r="E66" s="72">
        <f t="shared" ref="E66:J66" si="4">SUM(E67+E70)</f>
        <v>438</v>
      </c>
      <c r="F66" s="71">
        <f t="shared" si="4"/>
        <v>216</v>
      </c>
      <c r="G66" s="71">
        <f t="shared" si="4"/>
        <v>102</v>
      </c>
      <c r="H66" s="71">
        <f t="shared" si="4"/>
        <v>114</v>
      </c>
      <c r="I66" s="71">
        <f t="shared" si="4"/>
        <v>324</v>
      </c>
      <c r="J66" s="93">
        <f t="shared" si="4"/>
        <v>36</v>
      </c>
      <c r="K66" s="104"/>
      <c r="L66" s="73"/>
      <c r="M66" s="74"/>
      <c r="N66" s="74"/>
      <c r="O66" s="74"/>
      <c r="P66" s="74"/>
      <c r="Q66" s="74"/>
      <c r="R66" s="74"/>
    </row>
    <row r="67" spans="1:18" ht="16.5" thickBot="1" x14ac:dyDescent="0.3">
      <c r="A67" s="165" t="s">
        <v>129</v>
      </c>
      <c r="B67" s="166" t="s">
        <v>18</v>
      </c>
      <c r="C67" s="43">
        <f>SUM(C68:C69)</f>
        <v>108</v>
      </c>
      <c r="D67" s="43">
        <v>36</v>
      </c>
      <c r="E67" s="43">
        <f>SUM(E68:E69)</f>
        <v>60</v>
      </c>
      <c r="F67" s="43">
        <f>SUM(F68:F69)</f>
        <v>72</v>
      </c>
      <c r="G67" s="43">
        <f>SUM(G68:G69)</f>
        <v>12</v>
      </c>
      <c r="H67" s="43">
        <f>SUM(H68:H69)</f>
        <v>60</v>
      </c>
      <c r="I67" s="43">
        <v>0</v>
      </c>
      <c r="J67" s="91">
        <v>0</v>
      </c>
      <c r="K67" s="97"/>
      <c r="L67" s="51"/>
      <c r="M67" s="52"/>
      <c r="N67" s="52"/>
      <c r="O67" s="52"/>
      <c r="P67" s="52"/>
      <c r="Q67" s="52"/>
      <c r="R67" s="52"/>
    </row>
    <row r="68" spans="1:18" ht="16.5" thickBot="1" x14ac:dyDescent="0.3">
      <c r="A68" s="167" t="s">
        <v>126</v>
      </c>
      <c r="B68" s="168" t="s">
        <v>48</v>
      </c>
      <c r="C68" s="19">
        <v>54</v>
      </c>
      <c r="D68" s="19">
        <v>18</v>
      </c>
      <c r="E68" s="19">
        <v>30</v>
      </c>
      <c r="F68" s="38">
        <v>36</v>
      </c>
      <c r="G68" s="19">
        <v>6</v>
      </c>
      <c r="H68" s="19">
        <v>30</v>
      </c>
      <c r="I68" s="20">
        <v>0</v>
      </c>
      <c r="J68" s="94">
        <v>0</v>
      </c>
      <c r="K68" s="105" t="s">
        <v>138</v>
      </c>
      <c r="L68" s="25">
        <v>6</v>
      </c>
      <c r="M68" s="77"/>
      <c r="N68" s="77"/>
      <c r="O68" s="78"/>
      <c r="P68" s="78"/>
      <c r="Q68" s="86">
        <v>36</v>
      </c>
      <c r="R68" s="86"/>
    </row>
    <row r="69" spans="1:18" ht="32.25" thickBot="1" x14ac:dyDescent="0.3">
      <c r="A69" s="167" t="s">
        <v>127</v>
      </c>
      <c r="B69" s="168" t="s">
        <v>43</v>
      </c>
      <c r="C69" s="19">
        <v>54</v>
      </c>
      <c r="D69" s="19">
        <v>18</v>
      </c>
      <c r="E69" s="11">
        <v>30</v>
      </c>
      <c r="F69" s="38">
        <v>36</v>
      </c>
      <c r="G69" s="13">
        <v>6</v>
      </c>
      <c r="H69" s="11">
        <v>30</v>
      </c>
      <c r="I69" s="13">
        <v>0</v>
      </c>
      <c r="J69" s="95">
        <v>0</v>
      </c>
      <c r="K69" s="12" t="s">
        <v>138</v>
      </c>
      <c r="L69" s="22">
        <v>6</v>
      </c>
      <c r="M69" s="77"/>
      <c r="N69" s="77"/>
      <c r="O69" s="78"/>
      <c r="P69" s="78"/>
      <c r="Q69" s="86">
        <v>36</v>
      </c>
      <c r="R69" s="86"/>
    </row>
    <row r="70" spans="1:18" ht="43.5" thickBot="1" x14ac:dyDescent="0.3">
      <c r="A70" s="165" t="s">
        <v>130</v>
      </c>
      <c r="B70" s="169" t="s">
        <v>47</v>
      </c>
      <c r="C70" s="53">
        <f t="shared" ref="C70:J70" si="5">SUM(C71)</f>
        <v>576</v>
      </c>
      <c r="D70" s="53">
        <v>72</v>
      </c>
      <c r="E70" s="53">
        <f t="shared" si="5"/>
        <v>378</v>
      </c>
      <c r="F70" s="53">
        <f t="shared" si="5"/>
        <v>144</v>
      </c>
      <c r="G70" s="53">
        <f t="shared" si="5"/>
        <v>90</v>
      </c>
      <c r="H70" s="53">
        <f t="shared" si="5"/>
        <v>54</v>
      </c>
      <c r="I70" s="53">
        <f t="shared" si="5"/>
        <v>324</v>
      </c>
      <c r="J70" s="51">
        <f t="shared" si="5"/>
        <v>36</v>
      </c>
      <c r="K70" s="106"/>
      <c r="L70" s="51"/>
      <c r="M70" s="52"/>
      <c r="N70" s="52"/>
      <c r="O70" s="52"/>
      <c r="P70" s="52"/>
      <c r="Q70" s="52"/>
      <c r="R70" s="52"/>
    </row>
    <row r="71" spans="1:18" ht="15.75" thickBot="1" x14ac:dyDescent="0.3">
      <c r="A71" s="103" t="s">
        <v>86</v>
      </c>
      <c r="B71" s="170" t="s">
        <v>46</v>
      </c>
      <c r="C71" s="33">
        <f>SUM(C72:C77)</f>
        <v>576</v>
      </c>
      <c r="D71" s="33">
        <v>72</v>
      </c>
      <c r="E71" s="33">
        <f t="shared" ref="E71:J71" si="6">SUM(E72:E77)</f>
        <v>378</v>
      </c>
      <c r="F71" s="33">
        <f t="shared" si="6"/>
        <v>144</v>
      </c>
      <c r="G71" s="33">
        <f t="shared" si="6"/>
        <v>90</v>
      </c>
      <c r="H71" s="33">
        <f t="shared" si="6"/>
        <v>54</v>
      </c>
      <c r="I71" s="33">
        <f t="shared" si="6"/>
        <v>324</v>
      </c>
      <c r="J71" s="23">
        <f t="shared" si="6"/>
        <v>36</v>
      </c>
      <c r="K71" s="107" t="s">
        <v>140</v>
      </c>
      <c r="L71" s="23"/>
      <c r="M71" s="34"/>
      <c r="N71" s="34"/>
      <c r="O71" s="34"/>
      <c r="P71" s="34"/>
      <c r="Q71" s="34"/>
      <c r="R71" s="34"/>
    </row>
    <row r="72" spans="1:18" ht="30" thickBot="1" x14ac:dyDescent="0.3">
      <c r="A72" s="105" t="s">
        <v>91</v>
      </c>
      <c r="B72" s="171" t="s">
        <v>104</v>
      </c>
      <c r="C72" s="19">
        <v>54</v>
      </c>
      <c r="D72" s="19">
        <v>18</v>
      </c>
      <c r="E72" s="35">
        <v>18</v>
      </c>
      <c r="F72" s="35">
        <v>36</v>
      </c>
      <c r="G72" s="35">
        <v>18</v>
      </c>
      <c r="H72" s="35">
        <v>18</v>
      </c>
      <c r="I72" s="36">
        <v>0</v>
      </c>
      <c r="J72" s="25">
        <v>4</v>
      </c>
      <c r="K72" s="45" t="s">
        <v>138</v>
      </c>
      <c r="L72" s="25">
        <v>5</v>
      </c>
      <c r="M72" s="77"/>
      <c r="N72" s="77"/>
      <c r="O72" s="78">
        <v>36</v>
      </c>
      <c r="P72" s="78"/>
      <c r="Q72" s="86"/>
      <c r="R72" s="86"/>
    </row>
    <row r="73" spans="1:18" ht="26.25" thickBot="1" x14ac:dyDescent="0.3">
      <c r="A73" s="172" t="s">
        <v>101</v>
      </c>
      <c r="B73" s="173" t="s">
        <v>77</v>
      </c>
      <c r="C73" s="19">
        <v>54</v>
      </c>
      <c r="D73" s="19">
        <v>18</v>
      </c>
      <c r="E73" s="35">
        <v>18</v>
      </c>
      <c r="F73" s="35">
        <v>36</v>
      </c>
      <c r="G73" s="35">
        <v>18</v>
      </c>
      <c r="H73" s="35">
        <v>18</v>
      </c>
      <c r="I73" s="36">
        <v>0</v>
      </c>
      <c r="J73" s="25">
        <v>6</v>
      </c>
      <c r="K73" s="45" t="s">
        <v>138</v>
      </c>
      <c r="L73" s="25">
        <v>5</v>
      </c>
      <c r="M73" s="77"/>
      <c r="N73" s="77"/>
      <c r="O73" s="78"/>
      <c r="P73" s="78"/>
      <c r="Q73" s="86">
        <v>36</v>
      </c>
      <c r="R73" s="86"/>
    </row>
    <row r="74" spans="1:18" ht="26.25" thickBot="1" x14ac:dyDescent="0.3">
      <c r="A74" s="172" t="s">
        <v>103</v>
      </c>
      <c r="B74" s="173" t="s">
        <v>85</v>
      </c>
      <c r="C74" s="19">
        <v>108</v>
      </c>
      <c r="D74" s="19">
        <v>36</v>
      </c>
      <c r="E74" s="35">
        <v>18</v>
      </c>
      <c r="F74" s="35">
        <v>72</v>
      </c>
      <c r="G74" s="35">
        <v>54</v>
      </c>
      <c r="H74" s="35">
        <v>18</v>
      </c>
      <c r="I74" s="36">
        <v>0</v>
      </c>
      <c r="J74" s="25">
        <v>8</v>
      </c>
      <c r="K74" s="45" t="s">
        <v>140</v>
      </c>
      <c r="L74" s="25">
        <v>5</v>
      </c>
      <c r="M74" s="77"/>
      <c r="N74" s="77"/>
      <c r="O74" s="78"/>
      <c r="P74" s="78"/>
      <c r="Q74" s="86">
        <v>72</v>
      </c>
      <c r="R74" s="86"/>
    </row>
    <row r="75" spans="1:18" ht="15.75" thickBot="1" x14ac:dyDescent="0.3">
      <c r="A75" s="172" t="s">
        <v>92</v>
      </c>
      <c r="B75" s="173" t="s">
        <v>38</v>
      </c>
      <c r="C75" s="19">
        <v>216</v>
      </c>
      <c r="D75" s="19">
        <v>0</v>
      </c>
      <c r="E75" s="35">
        <v>216</v>
      </c>
      <c r="F75" s="35">
        <v>0</v>
      </c>
      <c r="G75" s="35">
        <v>0</v>
      </c>
      <c r="H75" s="35">
        <v>0</v>
      </c>
      <c r="I75" s="36">
        <v>216</v>
      </c>
      <c r="J75" s="25">
        <v>0</v>
      </c>
      <c r="K75" s="45" t="s">
        <v>138</v>
      </c>
      <c r="L75" s="25">
        <v>5</v>
      </c>
      <c r="M75" s="77"/>
      <c r="N75" s="77"/>
      <c r="O75" s="78"/>
      <c r="P75" s="78"/>
      <c r="Q75" s="86">
        <v>216</v>
      </c>
      <c r="R75" s="86"/>
    </row>
    <row r="76" spans="1:18" ht="15.75" thickBot="1" x14ac:dyDescent="0.3">
      <c r="A76" s="172" t="s">
        <v>102</v>
      </c>
      <c r="B76" s="173" t="s">
        <v>39</v>
      </c>
      <c r="C76" s="19">
        <v>108</v>
      </c>
      <c r="D76" s="19">
        <v>0</v>
      </c>
      <c r="E76" s="35">
        <v>108</v>
      </c>
      <c r="F76" s="35">
        <v>0</v>
      </c>
      <c r="G76" s="35">
        <v>0</v>
      </c>
      <c r="H76" s="35">
        <v>0</v>
      </c>
      <c r="I76" s="36">
        <v>108</v>
      </c>
      <c r="J76" s="25">
        <v>0</v>
      </c>
      <c r="K76" s="45" t="s">
        <v>138</v>
      </c>
      <c r="L76" s="25">
        <v>6</v>
      </c>
      <c r="M76" s="77"/>
      <c r="N76" s="77"/>
      <c r="O76" s="78"/>
      <c r="P76" s="78"/>
      <c r="Q76" s="86"/>
      <c r="R76" s="86">
        <v>108</v>
      </c>
    </row>
    <row r="77" spans="1:18" ht="15.75" thickBot="1" x14ac:dyDescent="0.3">
      <c r="A77" s="172" t="s">
        <v>15</v>
      </c>
      <c r="B77" s="174" t="s">
        <v>8</v>
      </c>
      <c r="C77" s="19">
        <v>36</v>
      </c>
      <c r="D77" s="19">
        <v>0</v>
      </c>
      <c r="E77" s="35">
        <v>0</v>
      </c>
      <c r="F77" s="35">
        <v>0</v>
      </c>
      <c r="G77" s="35">
        <v>0</v>
      </c>
      <c r="H77" s="35">
        <v>0</v>
      </c>
      <c r="I77" s="36">
        <v>0</v>
      </c>
      <c r="J77" s="25">
        <v>18</v>
      </c>
      <c r="K77" s="45"/>
      <c r="L77" s="25">
        <v>5.6</v>
      </c>
      <c r="M77" s="77"/>
      <c r="N77" s="77"/>
      <c r="O77" s="78"/>
      <c r="P77" s="78"/>
      <c r="Q77" s="86">
        <v>12</v>
      </c>
      <c r="R77" s="86">
        <v>12</v>
      </c>
    </row>
    <row r="78" spans="1:18" ht="15.75" thickBot="1" x14ac:dyDescent="0.3">
      <c r="A78" s="175" t="s">
        <v>25</v>
      </c>
      <c r="B78" s="176" t="s">
        <v>26</v>
      </c>
      <c r="C78" s="151">
        <v>72</v>
      </c>
      <c r="D78" s="48"/>
      <c r="E78" s="49"/>
      <c r="F78" s="49"/>
      <c r="G78" s="49"/>
      <c r="H78" s="49"/>
      <c r="I78" s="49"/>
      <c r="J78" s="28"/>
      <c r="K78" s="108"/>
      <c r="L78" s="28"/>
      <c r="M78" s="30"/>
      <c r="N78" s="30"/>
      <c r="O78" s="30"/>
      <c r="P78" s="30"/>
      <c r="Q78" s="30"/>
      <c r="R78" s="60">
        <v>72</v>
      </c>
    </row>
    <row r="79" spans="1:18" ht="15.75" thickBot="1" x14ac:dyDescent="0.3">
      <c r="A79" s="223" t="s">
        <v>27</v>
      </c>
      <c r="B79" s="224"/>
      <c r="C79" s="1">
        <f>SUM(C78+C33+C15)</f>
        <v>5058</v>
      </c>
      <c r="D79" s="1">
        <v>630</v>
      </c>
      <c r="E79" s="1">
        <f t="shared" ref="E79:J79" si="7">SUM(E15+E33)</f>
        <v>2474</v>
      </c>
      <c r="F79" s="1">
        <f t="shared" si="7"/>
        <v>2736</v>
      </c>
      <c r="G79" s="1">
        <f t="shared" si="7"/>
        <v>1264</v>
      </c>
      <c r="H79" s="1">
        <f t="shared" si="7"/>
        <v>1432</v>
      </c>
      <c r="I79" s="1">
        <f t="shared" si="7"/>
        <v>1512</v>
      </c>
      <c r="J79" s="75">
        <f t="shared" si="7"/>
        <v>190</v>
      </c>
      <c r="K79" s="88"/>
      <c r="L79" s="75"/>
      <c r="M79" s="88">
        <f>SUM(M14:M78)</f>
        <v>612</v>
      </c>
      <c r="N79" s="88">
        <f>SUM(N14:N78)</f>
        <v>864</v>
      </c>
      <c r="O79" s="88">
        <f>SUM(O16:O78)</f>
        <v>612</v>
      </c>
      <c r="P79" s="88">
        <f>SUM(P14:P78)</f>
        <v>864</v>
      </c>
      <c r="Q79" s="88">
        <f>SUM(Q14:Q78)</f>
        <v>612</v>
      </c>
      <c r="R79" s="88">
        <f>SUM(R16:R78)</f>
        <v>864</v>
      </c>
    </row>
    <row r="80" spans="1:18" ht="19.5" thickBot="1" x14ac:dyDescent="0.3">
      <c r="A80" s="240" t="s">
        <v>155</v>
      </c>
      <c r="B80" s="240"/>
      <c r="C80" s="240"/>
      <c r="D80" s="240"/>
      <c r="E80" s="240"/>
      <c r="F80" s="240"/>
      <c r="G80" s="240"/>
      <c r="H80" s="240"/>
      <c r="I80" s="240"/>
      <c r="J80" s="240"/>
      <c r="K80" s="240"/>
      <c r="L80" s="241"/>
      <c r="M80" s="89">
        <f t="shared" ref="M80:R80" si="8">M79/M11</f>
        <v>36</v>
      </c>
      <c r="N80" s="89">
        <f t="shared" si="8"/>
        <v>36</v>
      </c>
      <c r="O80" s="89">
        <f t="shared" si="8"/>
        <v>36</v>
      </c>
      <c r="P80" s="89">
        <f t="shared" si="8"/>
        <v>36</v>
      </c>
      <c r="Q80" s="89">
        <f t="shared" si="8"/>
        <v>36</v>
      </c>
      <c r="R80" s="90">
        <f t="shared" si="8"/>
        <v>36</v>
      </c>
    </row>
    <row r="81" spans="1:18" ht="28.9" customHeight="1" thickBot="1" x14ac:dyDescent="0.3">
      <c r="A81" s="207" t="s">
        <v>144</v>
      </c>
      <c r="B81" s="208"/>
      <c r="C81" s="208"/>
      <c r="D81" s="208"/>
      <c r="E81" s="208"/>
      <c r="F81" s="208"/>
      <c r="G81" s="208"/>
      <c r="H81" s="209"/>
      <c r="I81" s="205" t="s">
        <v>156</v>
      </c>
      <c r="J81" s="206"/>
      <c r="K81" s="206"/>
      <c r="L81" s="206"/>
      <c r="M81" s="179">
        <v>16</v>
      </c>
      <c r="N81" s="180">
        <v>16</v>
      </c>
      <c r="O81" s="180">
        <v>10</v>
      </c>
      <c r="P81" s="180">
        <v>9</v>
      </c>
      <c r="Q81" s="180">
        <v>10</v>
      </c>
      <c r="R81" s="180">
        <v>7</v>
      </c>
    </row>
    <row r="82" spans="1:18" ht="28.9" customHeight="1" thickBot="1" x14ac:dyDescent="0.3">
      <c r="A82" s="210"/>
      <c r="B82" s="211"/>
      <c r="C82" s="211"/>
      <c r="D82" s="211"/>
      <c r="E82" s="211"/>
      <c r="F82" s="211"/>
      <c r="G82" s="211"/>
      <c r="H82" s="212"/>
      <c r="I82" s="205" t="s">
        <v>157</v>
      </c>
      <c r="J82" s="206"/>
      <c r="K82" s="206"/>
      <c r="L82" s="206"/>
      <c r="M82" s="181">
        <v>36</v>
      </c>
      <c r="N82" s="181">
        <v>72</v>
      </c>
      <c r="O82" s="181">
        <v>108</v>
      </c>
      <c r="P82" s="181">
        <v>108</v>
      </c>
      <c r="Q82" s="181">
        <v>216</v>
      </c>
      <c r="R82" s="181">
        <v>144</v>
      </c>
    </row>
    <row r="83" spans="1:18" ht="28.9" customHeight="1" thickBot="1" x14ac:dyDescent="0.3">
      <c r="A83" s="210"/>
      <c r="B83" s="211"/>
      <c r="C83" s="211"/>
      <c r="D83" s="211"/>
      <c r="E83" s="211"/>
      <c r="F83" s="211"/>
      <c r="G83" s="211"/>
      <c r="H83" s="212"/>
      <c r="I83" s="205" t="s">
        <v>158</v>
      </c>
      <c r="J83" s="206"/>
      <c r="K83" s="206"/>
      <c r="L83" s="206"/>
      <c r="M83" s="181" t="s">
        <v>159</v>
      </c>
      <c r="N83" s="181" t="s">
        <v>159</v>
      </c>
      <c r="O83" s="181" t="s">
        <v>159</v>
      </c>
      <c r="P83" s="181">
        <v>432</v>
      </c>
      <c r="Q83" s="181" t="s">
        <v>159</v>
      </c>
      <c r="R83" s="181">
        <v>396</v>
      </c>
    </row>
    <row r="84" spans="1:18" ht="28.9" customHeight="1" thickBot="1" x14ac:dyDescent="0.3">
      <c r="A84" s="210"/>
      <c r="B84" s="211"/>
      <c r="C84" s="211"/>
      <c r="D84" s="211"/>
      <c r="E84" s="211"/>
      <c r="F84" s="211"/>
      <c r="G84" s="211"/>
      <c r="H84" s="212"/>
      <c r="I84" s="205" t="s">
        <v>145</v>
      </c>
      <c r="J84" s="206"/>
      <c r="K84" s="206"/>
      <c r="L84" s="206"/>
      <c r="M84" s="181" t="s">
        <v>159</v>
      </c>
      <c r="N84" s="181">
        <v>3</v>
      </c>
      <c r="O84" s="181">
        <v>4</v>
      </c>
      <c r="P84" s="181">
        <v>4</v>
      </c>
      <c r="Q84" s="181">
        <v>2</v>
      </c>
      <c r="R84" s="181">
        <v>3</v>
      </c>
    </row>
    <row r="85" spans="1:18" ht="28.9" customHeight="1" thickBot="1" x14ac:dyDescent="0.3">
      <c r="A85" s="210"/>
      <c r="B85" s="211"/>
      <c r="C85" s="211"/>
      <c r="D85" s="211"/>
      <c r="E85" s="211"/>
      <c r="F85" s="211"/>
      <c r="G85" s="211"/>
      <c r="H85" s="212"/>
      <c r="I85" s="205" t="s">
        <v>146</v>
      </c>
      <c r="J85" s="206"/>
      <c r="K85" s="206"/>
      <c r="L85" s="206"/>
      <c r="M85" s="181">
        <v>3</v>
      </c>
      <c r="N85" s="181">
        <v>7</v>
      </c>
      <c r="O85" s="181">
        <v>5</v>
      </c>
      <c r="P85" s="181">
        <v>5</v>
      </c>
      <c r="Q85" s="181">
        <v>5</v>
      </c>
      <c r="R85" s="181">
        <v>5</v>
      </c>
    </row>
    <row r="86" spans="1:18" ht="28.9" customHeight="1" thickBot="1" x14ac:dyDescent="0.3">
      <c r="A86" s="213"/>
      <c r="B86" s="214"/>
      <c r="C86" s="214"/>
      <c r="D86" s="214"/>
      <c r="E86" s="214"/>
      <c r="F86" s="214"/>
      <c r="G86" s="214"/>
      <c r="H86" s="215"/>
      <c r="I86" s="205" t="s">
        <v>154</v>
      </c>
      <c r="J86" s="206"/>
      <c r="K86" s="206"/>
      <c r="L86" s="206"/>
      <c r="M86" s="181">
        <v>2</v>
      </c>
      <c r="N86" s="181">
        <v>2</v>
      </c>
      <c r="O86" s="181">
        <v>1</v>
      </c>
      <c r="P86" s="181">
        <v>1</v>
      </c>
      <c r="Q86" s="181">
        <v>1</v>
      </c>
      <c r="R86" s="181">
        <v>1</v>
      </c>
    </row>
    <row r="87" spans="1:18" ht="14.45" customHeight="1" x14ac:dyDescent="0.25">
      <c r="A87" s="177"/>
      <c r="B87" s="178"/>
      <c r="C87" s="178"/>
      <c r="D87" s="178"/>
      <c r="E87" s="178"/>
      <c r="F87" s="178"/>
      <c r="G87" s="178"/>
      <c r="H87" s="178"/>
      <c r="I87" s="178"/>
      <c r="J87" s="178"/>
      <c r="K87" s="178"/>
    </row>
    <row r="88" spans="1:18" ht="15" customHeight="1" x14ac:dyDescent="0.25"/>
  </sheetData>
  <mergeCells count="36">
    <mergeCell ref="A80:L80"/>
    <mergeCell ref="I81:L81"/>
    <mergeCell ref="I82:L82"/>
    <mergeCell ref="I83:L83"/>
    <mergeCell ref="I84:L84"/>
    <mergeCell ref="I85:L85"/>
    <mergeCell ref="I86:L86"/>
    <mergeCell ref="A81:H86"/>
    <mergeCell ref="A1:R1"/>
    <mergeCell ref="A14:B14"/>
    <mergeCell ref="A29:B29"/>
    <mergeCell ref="A15:B15"/>
    <mergeCell ref="A79:B79"/>
    <mergeCell ref="M9:N9"/>
    <mergeCell ref="A8:A12"/>
    <mergeCell ref="B8:B12"/>
    <mergeCell ref="E8:E12"/>
    <mergeCell ref="G9:G12"/>
    <mergeCell ref="H9:H12"/>
    <mergeCell ref="I9:I12"/>
    <mergeCell ref="J9:J12"/>
    <mergeCell ref="L8:L12"/>
    <mergeCell ref="K8:K12"/>
    <mergeCell ref="A2:R2"/>
    <mergeCell ref="A3:R3"/>
    <mergeCell ref="A4:R4"/>
    <mergeCell ref="C7:C12"/>
    <mergeCell ref="D7:D12"/>
    <mergeCell ref="C6:J6"/>
    <mergeCell ref="F8:J8"/>
    <mergeCell ref="F9:F12"/>
    <mergeCell ref="E7:J7"/>
    <mergeCell ref="M8:R8"/>
    <mergeCell ref="Q9:R9"/>
    <mergeCell ref="O9:P9"/>
    <mergeCell ref="A5:R5"/>
  </mergeCells>
  <conditionalFormatting sqref="C15:D15 D16:D28">
    <cfRule type="expression" dxfId="1" priority="2">
      <formula>IF(CELL("содержимое",AE14) = 1476, 1476, "ошибка, значение неравно 1476")</formula>
    </cfRule>
  </conditionalFormatting>
  <conditionalFormatting sqref="F15">
    <cfRule type="expression" dxfId="0" priority="1">
      <formula>IF(CELL("содержимое",AG14) = 1476, 1476, "ошибка, значение неравно 1476")</formula>
    </cfRule>
  </conditionalFormatting>
  <pageMargins left="0.70866141732283472" right="0.70866141732283472" top="0.74803149606299213" bottom="0.74803149606299213" header="0.31496062992125984" footer="0.31496062992125984"/>
  <pageSetup scale="50" orientation="landscape" horizontalDpi="4294967294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Soloviev</dc:creator>
  <cp:lastModifiedBy>Владислав Теплов</cp:lastModifiedBy>
  <cp:lastPrinted>2023-09-11T09:22:42Z</cp:lastPrinted>
  <dcterms:created xsi:type="dcterms:W3CDTF">2022-11-02T06:48:06Z</dcterms:created>
  <dcterms:modified xsi:type="dcterms:W3CDTF">2024-08-12T17:49:51Z</dcterms:modified>
</cp:coreProperties>
</file>