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Юлия\Desktop\13.01.10\13.01.10 2024 итог\"/>
    </mc:Choice>
  </mc:AlternateContent>
  <xr:revisionPtr revIDLastSave="0" documentId="8_{9F0B334F-8CC2-491B-898F-58A0D4FEC9C5}" xr6:coauthVersionLast="47" xr6:coauthVersionMax="47" xr10:uidLastSave="{00000000-0000-0000-0000-000000000000}"/>
  <bookViews>
    <workbookView xWindow="-108" yWindow="-108" windowWidth="23256" windowHeight="12576" firstSheet="4" activeTab="4" xr2:uid="{00000000-000D-0000-FFFF-FFFF00000000}"/>
  </bookViews>
  <sheets>
    <sheet name="Макет по спец УП 1" sheetId="1" r:id="rId1"/>
    <sheet name="Макет спец УП 2" sheetId="3" r:id="rId2"/>
    <sheet name="Макет УП   (ФГОС СПО 2013-2014)" sheetId="9" r:id="rId3"/>
    <sheet name="Макет УП Профессии (СГ ОП ПЦ)" sheetId="10" r:id="rId4"/>
    <sheet name="Макет УП Профессии (ОП и ПЦ)  " sheetId="5" r:id="rId5"/>
    <sheet name="Макет УП Професии ( с ФК) " sheetId="7" r:id="rId6"/>
    <sheet name="Пример УП" sheetId="4" r:id="rId7"/>
  </sheets>
  <definedNames>
    <definedName name="_ftn1" localSheetId="0">'Макет по спец УП 1'!#REF!</definedName>
    <definedName name="_ftn1" localSheetId="1">'Макет спец УП 2'!#REF!</definedName>
    <definedName name="_ftn1" localSheetId="2">'Макет УП   (ФГОС СПО 2013-2014)'!#REF!</definedName>
    <definedName name="_ftn1" localSheetId="5">'Макет УП Професии ( с ФК) '!#REF!</definedName>
    <definedName name="_ftn1" localSheetId="6">'Пример УП'!#REF!</definedName>
    <definedName name="_ftn2" localSheetId="0">'Макет по спец УП 1'!#REF!</definedName>
    <definedName name="_ftn2" localSheetId="1">'Макет спец УП 2'!#REF!</definedName>
    <definedName name="_ftn2" localSheetId="2">'Макет УП   (ФГОС СПО 2013-2014)'!#REF!</definedName>
    <definedName name="_ftn2" localSheetId="5">'Макет УП Професии ( с ФК) '!#REF!</definedName>
    <definedName name="_ftn2" localSheetId="6">'Пример УП'!#REF!</definedName>
    <definedName name="_ftn3" localSheetId="0">'Макет по спец УП 1'!#REF!</definedName>
    <definedName name="_ftn3" localSheetId="1">'Макет спец УП 2'!#REF!</definedName>
    <definedName name="_ftn3" localSheetId="2">'Макет УП   (ФГОС СПО 2013-2014)'!#REF!</definedName>
    <definedName name="_ftn3" localSheetId="5">'Макет УП Професии ( с ФК) '!#REF!</definedName>
    <definedName name="_ftn3" localSheetId="6">'Пример УП'!#REF!</definedName>
    <definedName name="_ftn4" localSheetId="0">'Макет по спец УП 1'!#REF!</definedName>
    <definedName name="_ftn4" localSheetId="1">'Макет спец УП 2'!#REF!</definedName>
    <definedName name="_ftn4" localSheetId="2">'Макет УП   (ФГОС СПО 2013-2014)'!#REF!</definedName>
    <definedName name="_ftn4" localSheetId="5">'Макет УП Професии ( с ФК) '!#REF!</definedName>
    <definedName name="_ftn4" localSheetId="6">'Пример УП'!#REF!</definedName>
    <definedName name="_ftn5" localSheetId="0">'Макет по спец УП 1'!#REF!</definedName>
    <definedName name="_ftn5" localSheetId="1">'Макет спец УП 2'!#REF!</definedName>
    <definedName name="_ftn5" localSheetId="2">'Макет УП   (ФГОС СПО 2013-2014)'!#REF!</definedName>
    <definedName name="_ftn5" localSheetId="5">'Макет УП Професии ( с ФК) '!#REF!</definedName>
    <definedName name="_ftn5" localSheetId="6">'Пример УП'!#REF!</definedName>
    <definedName name="_ftn6" localSheetId="0">'Макет по спец УП 1'!#REF!</definedName>
    <definedName name="_ftn6" localSheetId="1">'Макет спец УП 2'!#REF!</definedName>
    <definedName name="_ftn6" localSheetId="2">'Макет УП   (ФГОС СПО 2013-2014)'!#REF!</definedName>
    <definedName name="_ftn6" localSheetId="5">'Макет УП Професии ( с ФК) '!#REF!</definedName>
    <definedName name="_ftn6" localSheetId="6">'Пример УП'!#REF!</definedName>
    <definedName name="_ftn7" localSheetId="0">'Макет по спец УП 1'!#REF!</definedName>
    <definedName name="_ftn7" localSheetId="1">'Макет спец УП 2'!#REF!</definedName>
    <definedName name="_ftn7" localSheetId="2">'Макет УП   (ФГОС СПО 2013-2014)'!#REF!</definedName>
    <definedName name="_ftn7" localSheetId="5">'Макет УП Професии ( с ФК) '!#REF!</definedName>
    <definedName name="_ftn7" localSheetId="6">'Пример УП'!#REF!</definedName>
    <definedName name="_ftnref1" localSheetId="0">'Макет по спец УП 1'!$D$3</definedName>
    <definedName name="_ftnref1" localSheetId="1">'Макет спец УП 2'!$E$4</definedName>
    <definedName name="_ftnref1" localSheetId="2">'Макет УП   (ФГОС СПО 2013-2014)'!$E$4</definedName>
    <definedName name="_ftnref1" localSheetId="5">'Макет УП Професии ( с ФК) '!$E$4</definedName>
    <definedName name="_ftnref1" localSheetId="6">'Пример УП'!$E$4</definedName>
    <definedName name="_ftnref2" localSheetId="0">'Макет по спец УП 1'!$G$4</definedName>
    <definedName name="_ftnref2" localSheetId="1">'Макет спец УП 2'!$H$5</definedName>
    <definedName name="_ftnref2" localSheetId="2">'Макет УП   (ФГОС СПО 2013-2014)'!$J$5</definedName>
    <definedName name="_ftnref2" localSheetId="5">'Макет УП Професии ( с ФК) '!$J$5</definedName>
    <definedName name="_ftnref2" localSheetId="6">'Пример УП'!$H$5</definedName>
    <definedName name="_ftnref3" localSheetId="0">'Макет по спец УП 1'!$I$4</definedName>
    <definedName name="_ftnref3" localSheetId="1">'Макет спец УП 2'!$J$5</definedName>
    <definedName name="_ftnref3" localSheetId="2">'Макет УП   (ФГОС СПО 2013-2014)'!$L$5</definedName>
    <definedName name="_ftnref3" localSheetId="5">'Макет УП Професии ( с ФК) '!#REF!</definedName>
    <definedName name="_ftnref3" localSheetId="6">'Пример УП'!$J$5</definedName>
    <definedName name="_ftnref4" localSheetId="0">'Макет по спец УП 1'!$J$4</definedName>
    <definedName name="_ftnref4" localSheetId="1">'Макет спец УП 2'!$K$5</definedName>
    <definedName name="_ftnref4" localSheetId="2">'Макет УП   (ФГОС СПО 2013-2014)'!#REF!</definedName>
    <definedName name="_ftnref4" localSheetId="5">'Макет УП Професии ( с ФК) '!#REF!</definedName>
    <definedName name="_ftnref4" localSheetId="6">'Пример УП'!$K$5</definedName>
    <definedName name="_ftnref7" localSheetId="0">'Макет по спец УП 1'!$D$53</definedName>
    <definedName name="_ftnref7" localSheetId="1">'Макет спец УП 2'!$E$70</definedName>
    <definedName name="_ftnref7" localSheetId="2">'Макет УП   (ФГОС СПО 2013-2014)'!$E$71</definedName>
    <definedName name="_ftnref7" localSheetId="5">'Макет УП Професии ( с ФК) '!$E$47</definedName>
    <definedName name="_ftnref7" localSheetId="6">'Пример УП'!$E$54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1" i="5" l="1"/>
  <c r="Q71" i="5"/>
  <c r="P71" i="5"/>
  <c r="O71" i="5"/>
  <c r="R69" i="5"/>
  <c r="J63" i="5" l="1"/>
  <c r="J55" i="5"/>
  <c r="J50" i="5"/>
  <c r="J45" i="5"/>
  <c r="F55" i="5"/>
  <c r="F50" i="5"/>
  <c r="F45" i="5"/>
  <c r="E64" i="5"/>
  <c r="N64" i="5" s="1"/>
  <c r="E51" i="5"/>
  <c r="E46" i="5"/>
  <c r="R73" i="5"/>
  <c r="R72" i="5"/>
  <c r="Q73" i="5"/>
  <c r="P73" i="5" l="1"/>
  <c r="Q72" i="5"/>
  <c r="P72" i="5"/>
  <c r="P69" i="5"/>
  <c r="Q69" i="5"/>
  <c r="O69" i="5"/>
  <c r="R70" i="5" l="1"/>
  <c r="Q70" i="5"/>
  <c r="O70" i="5"/>
  <c r="P70" i="5"/>
  <c r="F10" i="5"/>
  <c r="G10" i="5"/>
  <c r="H10" i="5"/>
  <c r="I10" i="5"/>
  <c r="J10" i="5"/>
  <c r="N10" i="5"/>
  <c r="E12" i="5"/>
  <c r="M12" i="5" s="1"/>
  <c r="E13" i="5"/>
  <c r="M13" i="5" s="1"/>
  <c r="E14" i="5"/>
  <c r="M14" i="5" s="1"/>
  <c r="E15" i="5"/>
  <c r="M15" i="5" s="1"/>
  <c r="E16" i="5"/>
  <c r="M16" i="5" s="1"/>
  <c r="E17" i="5"/>
  <c r="M17" i="5" s="1"/>
  <c r="E18" i="5"/>
  <c r="M18" i="5" s="1"/>
  <c r="E19" i="5"/>
  <c r="M19" i="5" s="1"/>
  <c r="E20" i="5"/>
  <c r="M20" i="5" s="1"/>
  <c r="E21" i="5"/>
  <c r="M21" i="5" s="1"/>
  <c r="E22" i="5"/>
  <c r="M22" i="5" s="1"/>
  <c r="E23" i="5"/>
  <c r="M23" i="5" s="1"/>
  <c r="E24" i="5"/>
  <c r="M24" i="5" s="1"/>
  <c r="E26" i="5"/>
  <c r="E27" i="5"/>
  <c r="E28" i="5"/>
  <c r="M28" i="5" s="1"/>
  <c r="N55" i="5"/>
  <c r="N50" i="5"/>
  <c r="N36" i="5"/>
  <c r="N45" i="5"/>
  <c r="N29" i="5"/>
  <c r="F29" i="5"/>
  <c r="G29" i="5"/>
  <c r="H29" i="5"/>
  <c r="I29" i="5"/>
  <c r="J29" i="5"/>
  <c r="E62" i="5"/>
  <c r="E31" i="5"/>
  <c r="E32" i="5"/>
  <c r="E33" i="5"/>
  <c r="E34" i="5"/>
  <c r="E35" i="5"/>
  <c r="E30" i="5"/>
  <c r="F36" i="5"/>
  <c r="G36" i="5"/>
  <c r="H36" i="5"/>
  <c r="I36" i="5"/>
  <c r="J36" i="5"/>
  <c r="E42" i="5"/>
  <c r="M42" i="5" s="1"/>
  <c r="E38" i="5"/>
  <c r="E39" i="5"/>
  <c r="E40" i="5"/>
  <c r="M40" i="5" s="1"/>
  <c r="E43" i="5"/>
  <c r="E41" i="5"/>
  <c r="M41" i="5" s="1"/>
  <c r="E37" i="5"/>
  <c r="G45" i="5"/>
  <c r="H45" i="5"/>
  <c r="I45" i="5"/>
  <c r="E47" i="5"/>
  <c r="M47" i="5" s="1"/>
  <c r="M45" i="5" s="1"/>
  <c r="E48" i="5"/>
  <c r="G50" i="5"/>
  <c r="H50" i="5"/>
  <c r="I50" i="5"/>
  <c r="E52" i="5"/>
  <c r="E53" i="5"/>
  <c r="G55" i="5"/>
  <c r="H55" i="5"/>
  <c r="I55" i="5"/>
  <c r="E58" i="5"/>
  <c r="E56" i="5"/>
  <c r="M60" i="5"/>
  <c r="F63" i="5"/>
  <c r="F60" i="5" s="1"/>
  <c r="G63" i="5"/>
  <c r="H63" i="5"/>
  <c r="H60" i="5" s="1"/>
  <c r="I63" i="5"/>
  <c r="I60" i="5" s="1"/>
  <c r="E65" i="5"/>
  <c r="E61" i="5"/>
  <c r="M32" i="5" l="1"/>
  <c r="M33" i="5"/>
  <c r="M34" i="5"/>
  <c r="M35" i="5"/>
  <c r="E63" i="5"/>
  <c r="E55" i="5"/>
  <c r="E45" i="5"/>
  <c r="N65" i="5"/>
  <c r="E50" i="5"/>
  <c r="G60" i="5"/>
  <c r="M37" i="5"/>
  <c r="M31" i="5"/>
  <c r="M43" i="5"/>
  <c r="M39" i="5"/>
  <c r="M30" i="5"/>
  <c r="M52" i="5"/>
  <c r="M50" i="5" s="1"/>
  <c r="M57" i="5"/>
  <c r="M55" i="5" s="1"/>
  <c r="M10" i="5"/>
  <c r="E10" i="5"/>
  <c r="E36" i="5"/>
  <c r="M38" i="5"/>
  <c r="E29" i="5"/>
  <c r="G80" i="9"/>
  <c r="G74" i="9"/>
  <c r="G67" i="9"/>
  <c r="G60" i="9"/>
  <c r="G53" i="9"/>
  <c r="G16" i="9"/>
  <c r="G7" i="9"/>
  <c r="G29" i="7"/>
  <c r="G36" i="7"/>
  <c r="G43" i="7"/>
  <c r="G56" i="7"/>
  <c r="G60" i="7"/>
  <c r="G64" i="7"/>
  <c r="G7" i="7"/>
  <c r="M5" i="10"/>
  <c r="L5" i="10"/>
  <c r="F5" i="10"/>
  <c r="G5" i="10"/>
  <c r="H5" i="10"/>
  <c r="I5" i="10"/>
  <c r="J5" i="10"/>
  <c r="E5" i="10"/>
  <c r="M70" i="10"/>
  <c r="L70" i="10"/>
  <c r="J70" i="10"/>
  <c r="I70" i="10"/>
  <c r="H70" i="10"/>
  <c r="G70" i="10"/>
  <c r="F70" i="10"/>
  <c r="E70" i="10"/>
  <c r="M66" i="10"/>
  <c r="L66" i="10"/>
  <c r="J66" i="10"/>
  <c r="I66" i="10"/>
  <c r="H66" i="10"/>
  <c r="G66" i="10"/>
  <c r="F66" i="10"/>
  <c r="E66" i="10"/>
  <c r="M62" i="10"/>
  <c r="L62" i="10"/>
  <c r="J62" i="10"/>
  <c r="I62" i="10"/>
  <c r="H62" i="10"/>
  <c r="H57" i="10" s="1"/>
  <c r="G62" i="10"/>
  <c r="G57" i="10" s="1"/>
  <c r="F62" i="10"/>
  <c r="F57" i="10" s="1"/>
  <c r="E62" i="10"/>
  <c r="E57" i="10" s="1"/>
  <c r="M57" i="10"/>
  <c r="L57" i="10"/>
  <c r="J57" i="10"/>
  <c r="M50" i="10"/>
  <c r="L50" i="10"/>
  <c r="J50" i="10"/>
  <c r="I50" i="10"/>
  <c r="H50" i="10"/>
  <c r="G50" i="10"/>
  <c r="F50" i="10"/>
  <c r="E50" i="10"/>
  <c r="M43" i="10"/>
  <c r="L43" i="10"/>
  <c r="J43" i="10"/>
  <c r="I43" i="10"/>
  <c r="H43" i="10"/>
  <c r="G43" i="10"/>
  <c r="F43" i="10"/>
  <c r="E43" i="10"/>
  <c r="M36" i="10"/>
  <c r="L36" i="10"/>
  <c r="L35" i="10" s="1"/>
  <c r="J36" i="10"/>
  <c r="I36" i="10"/>
  <c r="I35" i="10" s="1"/>
  <c r="H36" i="10"/>
  <c r="H35" i="10" s="1"/>
  <c r="G36" i="10"/>
  <c r="G35" i="10" s="1"/>
  <c r="F36" i="10"/>
  <c r="F35" i="10" s="1"/>
  <c r="E36" i="10"/>
  <c r="E35" i="10" s="1"/>
  <c r="M14" i="10"/>
  <c r="L14" i="10"/>
  <c r="J14" i="10"/>
  <c r="I14" i="10"/>
  <c r="H14" i="10"/>
  <c r="G14" i="10"/>
  <c r="F14" i="10"/>
  <c r="E14" i="10"/>
  <c r="E13" i="1"/>
  <c r="E6" i="1"/>
  <c r="F6" i="1"/>
  <c r="F80" i="9"/>
  <c r="F74" i="9"/>
  <c r="H31" i="9"/>
  <c r="I31" i="9"/>
  <c r="J31" i="9"/>
  <c r="K31" i="9"/>
  <c r="L31" i="9"/>
  <c r="M31" i="9"/>
  <c r="O31" i="9"/>
  <c r="P31" i="9"/>
  <c r="F31" i="9"/>
  <c r="H16" i="9"/>
  <c r="I16" i="9"/>
  <c r="J16" i="9"/>
  <c r="K16" i="9"/>
  <c r="L16" i="9"/>
  <c r="M16" i="9"/>
  <c r="O16" i="9"/>
  <c r="P16" i="9"/>
  <c r="F16" i="9"/>
  <c r="H7" i="9"/>
  <c r="I7" i="9"/>
  <c r="J7" i="9"/>
  <c r="K7" i="9"/>
  <c r="L7" i="9"/>
  <c r="M7" i="9"/>
  <c r="O7" i="9"/>
  <c r="P7" i="9"/>
  <c r="F7" i="9"/>
  <c r="F67" i="9"/>
  <c r="F60" i="9"/>
  <c r="F53" i="9"/>
  <c r="F7" i="7"/>
  <c r="H8" i="4"/>
  <c r="F8" i="4" s="1"/>
  <c r="P93" i="9"/>
  <c r="O93" i="9"/>
  <c r="M93" i="9"/>
  <c r="L93" i="9"/>
  <c r="K93" i="9"/>
  <c r="J93" i="9"/>
  <c r="I93" i="9"/>
  <c r="H93" i="9"/>
  <c r="P89" i="9"/>
  <c r="O89" i="9"/>
  <c r="M89" i="9"/>
  <c r="L89" i="9"/>
  <c r="K89" i="9"/>
  <c r="J89" i="9"/>
  <c r="I89" i="9"/>
  <c r="H89" i="9"/>
  <c r="P85" i="9"/>
  <c r="O85" i="9"/>
  <c r="O80" i="9" s="1"/>
  <c r="M85" i="9"/>
  <c r="L85" i="9"/>
  <c r="L80" i="9" s="1"/>
  <c r="K85" i="9"/>
  <c r="K80" i="9" s="1"/>
  <c r="J85" i="9"/>
  <c r="I85" i="9"/>
  <c r="H85" i="9"/>
  <c r="P74" i="9"/>
  <c r="O74" i="9"/>
  <c r="M74" i="9"/>
  <c r="L74" i="9"/>
  <c r="K74" i="9"/>
  <c r="J74" i="9"/>
  <c r="I74" i="9"/>
  <c r="H74" i="9"/>
  <c r="P67" i="9"/>
  <c r="O67" i="9"/>
  <c r="M67" i="9"/>
  <c r="L67" i="9"/>
  <c r="K67" i="9"/>
  <c r="J67" i="9"/>
  <c r="I67" i="9"/>
  <c r="H67" i="9"/>
  <c r="P60" i="9"/>
  <c r="O60" i="9"/>
  <c r="M60" i="9"/>
  <c r="L60" i="9"/>
  <c r="K60" i="9"/>
  <c r="J60" i="9"/>
  <c r="I60" i="9"/>
  <c r="H60" i="9"/>
  <c r="P53" i="9"/>
  <c r="P52" i="9" s="1"/>
  <c r="O53" i="9"/>
  <c r="O52" i="9" s="1"/>
  <c r="M53" i="9"/>
  <c r="L53" i="9"/>
  <c r="L52" i="9" s="1"/>
  <c r="K53" i="9"/>
  <c r="K52" i="9" s="1"/>
  <c r="J53" i="9"/>
  <c r="J52" i="9" s="1"/>
  <c r="I53" i="9"/>
  <c r="I52" i="9" s="1"/>
  <c r="H53" i="9"/>
  <c r="H52" i="9" s="1"/>
  <c r="H30" i="9" s="1"/>
  <c r="N16" i="3"/>
  <c r="G16" i="3"/>
  <c r="H16" i="3"/>
  <c r="I16" i="3"/>
  <c r="J16" i="3"/>
  <c r="K16" i="3"/>
  <c r="L16" i="3"/>
  <c r="O16" i="3"/>
  <c r="F16" i="3"/>
  <c r="H43" i="7"/>
  <c r="F43" i="7"/>
  <c r="F64" i="7"/>
  <c r="F60" i="7"/>
  <c r="F56" i="7"/>
  <c r="F36" i="7"/>
  <c r="F29" i="7"/>
  <c r="O64" i="7"/>
  <c r="N64" i="7"/>
  <c r="L64" i="7"/>
  <c r="K64" i="7"/>
  <c r="J64" i="7"/>
  <c r="I64" i="7"/>
  <c r="H64" i="7"/>
  <c r="O60" i="7"/>
  <c r="N60" i="7"/>
  <c r="L60" i="7"/>
  <c r="K60" i="7"/>
  <c r="J60" i="7"/>
  <c r="I60" i="7"/>
  <c r="H60" i="7"/>
  <c r="O56" i="7"/>
  <c r="N56" i="7"/>
  <c r="L56" i="7"/>
  <c r="K56" i="7"/>
  <c r="J56" i="7"/>
  <c r="I56" i="7"/>
  <c r="H56" i="7"/>
  <c r="O43" i="7"/>
  <c r="N43" i="7"/>
  <c r="L43" i="7"/>
  <c r="K43" i="7"/>
  <c r="J43" i="7"/>
  <c r="I43" i="7"/>
  <c r="O36" i="7"/>
  <c r="N36" i="7"/>
  <c r="L36" i="7"/>
  <c r="K36" i="7"/>
  <c r="J36" i="7"/>
  <c r="I36" i="7"/>
  <c r="H36" i="7"/>
  <c r="O29" i="7"/>
  <c r="N29" i="7"/>
  <c r="L29" i="7"/>
  <c r="K29" i="7"/>
  <c r="J29" i="7"/>
  <c r="I29" i="7"/>
  <c r="H29" i="7"/>
  <c r="O7" i="7"/>
  <c r="N7" i="7"/>
  <c r="L7" i="7"/>
  <c r="K7" i="7"/>
  <c r="J7" i="7"/>
  <c r="I7" i="7"/>
  <c r="H7" i="7"/>
  <c r="H35" i="1"/>
  <c r="G35" i="1"/>
  <c r="E35" i="1"/>
  <c r="F78" i="4"/>
  <c r="F77" i="4" s="1"/>
  <c r="F74" i="4"/>
  <c r="F73" i="4" s="1"/>
  <c r="F70" i="4"/>
  <c r="F69" i="4" s="1"/>
  <c r="F64" i="4"/>
  <c r="F65" i="4"/>
  <c r="F66" i="4"/>
  <c r="F67" i="4"/>
  <c r="F68" i="4"/>
  <c r="F63" i="4"/>
  <c r="F58" i="4"/>
  <c r="F57" i="4" s="1"/>
  <c r="F16" i="4"/>
  <c r="F17" i="4"/>
  <c r="F18" i="4"/>
  <c r="F19" i="4"/>
  <c r="F15" i="4"/>
  <c r="F10" i="4"/>
  <c r="F11" i="4"/>
  <c r="H51" i="4"/>
  <c r="F51" i="4" s="1"/>
  <c r="F50" i="4" s="1"/>
  <c r="H44" i="4"/>
  <c r="F44" i="4" s="1"/>
  <c r="F43" i="4" s="1"/>
  <c r="H13" i="4"/>
  <c r="F13" i="4" s="1"/>
  <c r="H12" i="4"/>
  <c r="F12" i="4" s="1"/>
  <c r="H9" i="4"/>
  <c r="F9" i="4" s="1"/>
  <c r="H38" i="4"/>
  <c r="F38" i="4" s="1"/>
  <c r="H37" i="4"/>
  <c r="F37" i="4" s="1"/>
  <c r="H69" i="4"/>
  <c r="H73" i="4"/>
  <c r="H77" i="4"/>
  <c r="O69" i="4"/>
  <c r="O73" i="4"/>
  <c r="O77" i="4"/>
  <c r="G73" i="4"/>
  <c r="I73" i="4"/>
  <c r="J73" i="4"/>
  <c r="K73" i="4"/>
  <c r="L73" i="4"/>
  <c r="N36" i="4"/>
  <c r="N14" i="4"/>
  <c r="N7" i="4"/>
  <c r="M52" i="9" l="1"/>
  <c r="J35" i="10"/>
  <c r="M29" i="5"/>
  <c r="P30" i="9"/>
  <c r="H80" i="9"/>
  <c r="M36" i="5"/>
  <c r="M44" i="5"/>
  <c r="F52" i="9"/>
  <c r="F30" i="9" s="1"/>
  <c r="F98" i="9" s="1"/>
  <c r="G51" i="7"/>
  <c r="L30" i="9"/>
  <c r="L98" i="9" s="1"/>
  <c r="F36" i="4"/>
  <c r="F35" i="4" s="1"/>
  <c r="M30" i="9"/>
  <c r="H62" i="4"/>
  <c r="L75" i="10"/>
  <c r="G28" i="7"/>
  <c r="I30" i="9"/>
  <c r="H28" i="7"/>
  <c r="O28" i="7"/>
  <c r="G52" i="9"/>
  <c r="I28" i="7"/>
  <c r="K28" i="7"/>
  <c r="H98" i="9"/>
  <c r="J30" i="9"/>
  <c r="M35" i="10"/>
  <c r="M75" i="10" s="1"/>
  <c r="M4" i="10" s="1"/>
  <c r="I57" i="10"/>
  <c r="I75" i="10" s="1"/>
  <c r="F75" i="10"/>
  <c r="J75" i="10"/>
  <c r="E75" i="10"/>
  <c r="G75" i="10"/>
  <c r="H75" i="10"/>
  <c r="K30" i="9"/>
  <c r="K98" i="9" s="1"/>
  <c r="O30" i="9"/>
  <c r="O98" i="9" s="1"/>
  <c r="P80" i="9"/>
  <c r="I80" i="9"/>
  <c r="J80" i="9"/>
  <c r="M80" i="9"/>
  <c r="M98" i="9" s="1"/>
  <c r="H44" i="5"/>
  <c r="H68" i="5" s="1"/>
  <c r="N44" i="5"/>
  <c r="E44" i="5"/>
  <c r="I44" i="5"/>
  <c r="I68" i="5" s="1"/>
  <c r="F44" i="5"/>
  <c r="F68" i="5" s="1"/>
  <c r="J28" i="7"/>
  <c r="N28" i="7"/>
  <c r="L28" i="7"/>
  <c r="F51" i="7"/>
  <c r="F28" i="7"/>
  <c r="L51" i="7"/>
  <c r="G44" i="5"/>
  <c r="G68" i="5" s="1"/>
  <c r="J44" i="5"/>
  <c r="K51" i="7"/>
  <c r="J51" i="7"/>
  <c r="J69" i="7" s="1"/>
  <c r="H51" i="7"/>
  <c r="N51" i="7"/>
  <c r="I51" i="7"/>
  <c r="O51" i="7"/>
  <c r="O69" i="7" s="1"/>
  <c r="F62" i="4"/>
  <c r="O62" i="4"/>
  <c r="P98" i="9" l="1"/>
  <c r="M68" i="5"/>
  <c r="G69" i="7"/>
  <c r="K69" i="7"/>
  <c r="H69" i="7"/>
  <c r="O6" i="9"/>
  <c r="I69" i="7"/>
  <c r="N69" i="7"/>
  <c r="J98" i="9"/>
  <c r="L4" i="10"/>
  <c r="I98" i="9"/>
  <c r="F69" i="7"/>
  <c r="O6" i="7" s="1"/>
  <c r="P6" i="9"/>
  <c r="L69" i="7"/>
  <c r="H50" i="4"/>
  <c r="H43" i="4"/>
  <c r="N77" i="4"/>
  <c r="L77" i="4"/>
  <c r="K77" i="4"/>
  <c r="J77" i="4"/>
  <c r="I77" i="4"/>
  <c r="G77" i="4"/>
  <c r="N73" i="4"/>
  <c r="N69" i="4"/>
  <c r="L69" i="4"/>
  <c r="K69" i="4"/>
  <c r="J69" i="4"/>
  <c r="I69" i="4"/>
  <c r="G69" i="4"/>
  <c r="O57" i="4"/>
  <c r="N57" i="4"/>
  <c r="L57" i="4"/>
  <c r="K57" i="4"/>
  <c r="J57" i="4"/>
  <c r="I57" i="4"/>
  <c r="H57" i="4"/>
  <c r="G57" i="4"/>
  <c r="O50" i="4"/>
  <c r="N50" i="4"/>
  <c r="L50" i="4"/>
  <c r="K50" i="4"/>
  <c r="J50" i="4"/>
  <c r="I50" i="4"/>
  <c r="G50" i="4"/>
  <c r="O43" i="4"/>
  <c r="N43" i="4"/>
  <c r="L43" i="4"/>
  <c r="K43" i="4"/>
  <c r="J43" i="4"/>
  <c r="I43" i="4"/>
  <c r="G43" i="4"/>
  <c r="O36" i="4"/>
  <c r="L36" i="4"/>
  <c r="K36" i="4"/>
  <c r="J36" i="4"/>
  <c r="I36" i="4"/>
  <c r="G36" i="4"/>
  <c r="O14" i="4"/>
  <c r="L14" i="4"/>
  <c r="K14" i="4"/>
  <c r="J14" i="4"/>
  <c r="I14" i="4"/>
  <c r="G14" i="4"/>
  <c r="F14" i="4"/>
  <c r="O7" i="4"/>
  <c r="L7" i="4"/>
  <c r="K7" i="4"/>
  <c r="J7" i="4"/>
  <c r="I7" i="4"/>
  <c r="G7" i="4"/>
  <c r="O97" i="3"/>
  <c r="N97" i="3"/>
  <c r="L97" i="3"/>
  <c r="K97" i="3"/>
  <c r="J97" i="3"/>
  <c r="I97" i="3"/>
  <c r="H97" i="3"/>
  <c r="G97" i="3"/>
  <c r="F97" i="3"/>
  <c r="O93" i="3"/>
  <c r="N93" i="3"/>
  <c r="L93" i="3"/>
  <c r="K93" i="3"/>
  <c r="J93" i="3"/>
  <c r="I93" i="3"/>
  <c r="H93" i="3"/>
  <c r="G93" i="3"/>
  <c r="F93" i="3"/>
  <c r="O89" i="3"/>
  <c r="N89" i="3"/>
  <c r="L89" i="3"/>
  <c r="K89" i="3"/>
  <c r="J89" i="3"/>
  <c r="I89" i="3"/>
  <c r="H89" i="3"/>
  <c r="G89" i="3"/>
  <c r="F89" i="3"/>
  <c r="O73" i="3"/>
  <c r="N73" i="3"/>
  <c r="L73" i="3"/>
  <c r="K73" i="3"/>
  <c r="J73" i="3"/>
  <c r="I73" i="3"/>
  <c r="H73" i="3"/>
  <c r="G73" i="3"/>
  <c r="F73" i="3"/>
  <c r="O66" i="3"/>
  <c r="N66" i="3"/>
  <c r="L66" i="3"/>
  <c r="K66" i="3"/>
  <c r="J66" i="3"/>
  <c r="I66" i="3"/>
  <c r="H66" i="3"/>
  <c r="G66" i="3"/>
  <c r="F66" i="3"/>
  <c r="O59" i="3"/>
  <c r="N59" i="3"/>
  <c r="L59" i="3"/>
  <c r="K59" i="3"/>
  <c r="J59" i="3"/>
  <c r="I59" i="3"/>
  <c r="H59" i="3"/>
  <c r="G59" i="3"/>
  <c r="F59" i="3"/>
  <c r="O52" i="3"/>
  <c r="N52" i="3"/>
  <c r="L52" i="3"/>
  <c r="K52" i="3"/>
  <c r="J52" i="3"/>
  <c r="I52" i="3"/>
  <c r="H52" i="3"/>
  <c r="G52" i="3"/>
  <c r="F52" i="3"/>
  <c r="O30" i="3"/>
  <c r="N30" i="3"/>
  <c r="L30" i="3"/>
  <c r="K30" i="3"/>
  <c r="J30" i="3"/>
  <c r="I30" i="3"/>
  <c r="H30" i="3"/>
  <c r="G30" i="3"/>
  <c r="F30" i="3"/>
  <c r="O7" i="3"/>
  <c r="N7" i="3"/>
  <c r="L7" i="3"/>
  <c r="K7" i="3"/>
  <c r="J7" i="3"/>
  <c r="I7" i="3"/>
  <c r="H7" i="3"/>
  <c r="G7" i="3"/>
  <c r="F7" i="3"/>
  <c r="M80" i="1"/>
  <c r="N80" i="1"/>
  <c r="M76" i="1"/>
  <c r="N76" i="1"/>
  <c r="M72" i="1"/>
  <c r="N72" i="1"/>
  <c r="M56" i="1"/>
  <c r="N56" i="1"/>
  <c r="M49" i="1"/>
  <c r="N49" i="1"/>
  <c r="M42" i="1"/>
  <c r="N42" i="1"/>
  <c r="M35" i="1"/>
  <c r="N35" i="1"/>
  <c r="F35" i="1"/>
  <c r="I35" i="1"/>
  <c r="J35" i="1"/>
  <c r="K35" i="1"/>
  <c r="F42" i="1"/>
  <c r="G42" i="1"/>
  <c r="H42" i="1"/>
  <c r="I42" i="1"/>
  <c r="J42" i="1"/>
  <c r="K42" i="1"/>
  <c r="F49" i="1"/>
  <c r="G49" i="1"/>
  <c r="H49" i="1"/>
  <c r="I49" i="1"/>
  <c r="J49" i="1"/>
  <c r="K49" i="1"/>
  <c r="F56" i="1"/>
  <c r="G56" i="1"/>
  <c r="H56" i="1"/>
  <c r="I56" i="1"/>
  <c r="J56" i="1"/>
  <c r="K56" i="1"/>
  <c r="F80" i="1"/>
  <c r="G80" i="1"/>
  <c r="H80" i="1"/>
  <c r="I80" i="1"/>
  <c r="J80" i="1"/>
  <c r="K80" i="1"/>
  <c r="E80" i="1"/>
  <c r="F76" i="1"/>
  <c r="G76" i="1"/>
  <c r="H76" i="1"/>
  <c r="I76" i="1"/>
  <c r="J76" i="1"/>
  <c r="K76" i="1"/>
  <c r="E76" i="1"/>
  <c r="F72" i="1"/>
  <c r="G72" i="1"/>
  <c r="H72" i="1"/>
  <c r="I72" i="1"/>
  <c r="J72" i="1"/>
  <c r="K72" i="1"/>
  <c r="E72" i="1"/>
  <c r="E56" i="1"/>
  <c r="E49" i="1"/>
  <c r="E42" i="1"/>
  <c r="M13" i="1"/>
  <c r="N13" i="1"/>
  <c r="M6" i="1"/>
  <c r="N6" i="1"/>
  <c r="K6" i="1"/>
  <c r="G6" i="1"/>
  <c r="H6" i="1"/>
  <c r="I6" i="1"/>
  <c r="J6" i="1"/>
  <c r="F13" i="1"/>
  <c r="G13" i="1"/>
  <c r="H13" i="1"/>
  <c r="I13" i="1"/>
  <c r="J13" i="1"/>
  <c r="K13" i="1"/>
  <c r="J61" i="1" l="1"/>
  <c r="I61" i="1"/>
  <c r="F78" i="3"/>
  <c r="O78" i="3"/>
  <c r="F61" i="1"/>
  <c r="N61" i="1"/>
  <c r="I62" i="4"/>
  <c r="H61" i="1"/>
  <c r="M34" i="1"/>
  <c r="M61" i="1"/>
  <c r="G61" i="1"/>
  <c r="G34" i="1"/>
  <c r="J62" i="4"/>
  <c r="L62" i="4"/>
  <c r="E61" i="1"/>
  <c r="N6" i="7"/>
  <c r="K61" i="1"/>
  <c r="I78" i="3"/>
  <c r="L78" i="3"/>
  <c r="F51" i="3"/>
  <c r="H78" i="3"/>
  <c r="G78" i="3"/>
  <c r="K78" i="3"/>
  <c r="N34" i="1"/>
  <c r="N85" i="1" s="1"/>
  <c r="J34" i="1"/>
  <c r="J85" i="1" s="1"/>
  <c r="F34" i="1"/>
  <c r="I34" i="1"/>
  <c r="I85" i="1" s="1"/>
  <c r="H34" i="1"/>
  <c r="K34" i="1"/>
  <c r="N51" i="3"/>
  <c r="I51" i="3"/>
  <c r="J51" i="3"/>
  <c r="G51" i="3"/>
  <c r="K51" i="3"/>
  <c r="O51" i="3"/>
  <c r="J78" i="3"/>
  <c r="N78" i="3"/>
  <c r="H51" i="3"/>
  <c r="L51" i="3"/>
  <c r="N62" i="4"/>
  <c r="K62" i="4"/>
  <c r="N35" i="4"/>
  <c r="I35" i="4"/>
  <c r="G62" i="4"/>
  <c r="H36" i="4"/>
  <c r="H35" i="4" s="1"/>
  <c r="H14" i="4"/>
  <c r="L35" i="4"/>
  <c r="J35" i="4"/>
  <c r="G35" i="4"/>
  <c r="K35" i="4"/>
  <c r="O35" i="4"/>
  <c r="O82" i="4" s="1"/>
  <c r="M85" i="1"/>
  <c r="E34" i="1"/>
  <c r="O102" i="3" l="1"/>
  <c r="G85" i="1"/>
  <c r="H85" i="1"/>
  <c r="I82" i="4"/>
  <c r="F85" i="1"/>
  <c r="I102" i="3"/>
  <c r="K85" i="1"/>
  <c r="L82" i="4"/>
  <c r="E85" i="1"/>
  <c r="M5" i="1" s="1"/>
  <c r="N5" i="1"/>
  <c r="L102" i="3"/>
  <c r="K102" i="3"/>
  <c r="N102" i="3"/>
  <c r="G102" i="3"/>
  <c r="F102" i="3"/>
  <c r="O6" i="3" s="1"/>
  <c r="H102" i="3"/>
  <c r="J102" i="3"/>
  <c r="K82" i="4"/>
  <c r="G82" i="4"/>
  <c r="N82" i="4"/>
  <c r="J82" i="4"/>
  <c r="F7" i="4"/>
  <c r="F82" i="4" s="1"/>
  <c r="O6" i="4" s="1"/>
  <c r="N6" i="3" l="1"/>
  <c r="N6" i="4"/>
  <c r="H7" i="4"/>
  <c r="H82" i="4" s="1"/>
  <c r="N63" i="5"/>
  <c r="N60" i="5" s="1"/>
  <c r="J60" i="5"/>
  <c r="E60" i="5" s="1"/>
  <c r="E68" i="5" s="1"/>
  <c r="M9" i="5" s="1"/>
  <c r="J68" i="5"/>
  <c r="N68" i="5" l="1"/>
  <c r="N9" i="5" s="1"/>
</calcChain>
</file>

<file path=xl/sharedStrings.xml><?xml version="1.0" encoding="utf-8"?>
<sst xmlns="http://schemas.openxmlformats.org/spreadsheetml/2006/main" count="1065" uniqueCount="249">
  <si>
    <t>Индекс</t>
  </si>
  <si>
    <t>Всего</t>
  </si>
  <si>
    <t>В т.ч. в форме практической подготовки</t>
  </si>
  <si>
    <t>Объем образовательной программы в академических часах</t>
  </si>
  <si>
    <t>Курс</t>
  </si>
  <si>
    <t>Практики</t>
  </si>
  <si>
    <t>Промежуточная аттестация</t>
  </si>
  <si>
    <t>ОП.00</t>
  </si>
  <si>
    <t>Общепрофессиональный цикл</t>
  </si>
  <si>
    <t>ОП.01</t>
  </si>
  <si>
    <t>Наименование дисциплины</t>
  </si>
  <si>
    <t>П.00</t>
  </si>
  <si>
    <t>Профессиональный цикл</t>
  </si>
  <si>
    <t>ПМ.01</t>
  </si>
  <si>
    <t xml:space="preserve">Наименование профессионального модуля </t>
  </si>
  <si>
    <t>МДК.01.01</t>
  </si>
  <si>
    <t>Наименование МДК</t>
  </si>
  <si>
    <t>МДК.01.02</t>
  </si>
  <si>
    <t>УП.01</t>
  </si>
  <si>
    <t>Учебная практика</t>
  </si>
  <si>
    <t>ПП.01</t>
  </si>
  <si>
    <t>Производственная практика</t>
  </si>
  <si>
    <t>МДК.ХХ.01</t>
  </si>
  <si>
    <t>УП.ХХ</t>
  </si>
  <si>
    <t>ПП.ХХ</t>
  </si>
  <si>
    <t>ПМ.ХХ</t>
  </si>
  <si>
    <t>ДПБ</t>
  </si>
  <si>
    <t>ОП.0Х</t>
  </si>
  <si>
    <t>ПМ.0Х</t>
  </si>
  <si>
    <t>МДК.0Х.01</t>
  </si>
  <si>
    <t>УП.0Х</t>
  </si>
  <si>
    <t>ПП.0Х</t>
  </si>
  <si>
    <t>ГИА.00</t>
  </si>
  <si>
    <t>Государственная итоговая аттестация</t>
  </si>
  <si>
    <t>Итого:</t>
  </si>
  <si>
    <t>Наименование</t>
  </si>
  <si>
    <t>Учебные занятия</t>
  </si>
  <si>
    <t>Курсовой проект (работа)</t>
  </si>
  <si>
    <t>Самостоятельная работа</t>
  </si>
  <si>
    <t>СГ.00</t>
  </si>
  <si>
    <t>Социально-гуманитарный цикл</t>
  </si>
  <si>
    <t>Наименование профессионального модуля по освоению профессии рабочего, должности служащего</t>
  </si>
  <si>
    <t>СГ.01</t>
  </si>
  <si>
    <t>История России</t>
  </si>
  <si>
    <t>СГ.02</t>
  </si>
  <si>
    <t>Иностранный язык в
профессиональной деятельности</t>
  </si>
  <si>
    <t>СГ.03</t>
  </si>
  <si>
    <t>Безопасность жизнедеятельности</t>
  </si>
  <si>
    <t>СГ.04</t>
  </si>
  <si>
    <t>Физическая культура</t>
  </si>
  <si>
    <t>СГ.05</t>
  </si>
  <si>
    <t xml:space="preserve">Основы бережливого производства </t>
  </si>
  <si>
    <t>СГ.06</t>
  </si>
  <si>
    <t xml:space="preserve">Основы финансовой грамотности 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</si>
  <si>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</si>
  <si>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</si>
  <si>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</si>
  <si>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</si>
  <si>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</si>
  <si>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</si>
  <si>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</si>
  <si>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</si>
  <si>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</si>
  <si>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</si>
  <si>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</si>
  <si>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</si>
  <si>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</si>
  <si>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</si>
  <si>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</si>
  <si>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</si>
  <si>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</si>
  <si>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</si>
  <si>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</si>
  <si>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ПМ.02</t>
  </si>
  <si>
    <t>МДК.02.01</t>
  </si>
  <si>
    <t>МДК.02.02</t>
  </si>
  <si>
    <t>МДК.01.03</t>
  </si>
  <si>
    <t>МДК.01.04</t>
  </si>
  <si>
    <t>МДК.02.03</t>
  </si>
  <si>
    <t>МДК.02.04</t>
  </si>
  <si>
    <t>УП.02</t>
  </si>
  <si>
    <t>ПП.02</t>
  </si>
  <si>
    <t>ПМ.03</t>
  </si>
  <si>
    <t>МДК.03.01</t>
  </si>
  <si>
    <t>МДК.03.02</t>
  </si>
  <si>
    <t>МДК.03.03</t>
  </si>
  <si>
    <t>МДК.03.04</t>
  </si>
  <si>
    <t>УП.03</t>
  </si>
  <si>
    <t>ПП.03</t>
  </si>
  <si>
    <t>МДК.ХХ.02</t>
  </si>
  <si>
    <t>Коммуникативные технологии в профессиональной деятельности</t>
  </si>
  <si>
    <t xml:space="preserve">Процессы и аппараты </t>
  </si>
  <si>
    <t xml:space="preserve">Метрология и стандартизация </t>
  </si>
  <si>
    <t>Автоматизация технологических процессов</t>
  </si>
  <si>
    <t>Прикладные компьютерные программы в профессиональной деятельности</t>
  </si>
  <si>
    <t>Физическая, аналитическая, коллоидная химия</t>
  </si>
  <si>
    <t>Анатомия и физиология сельскохозяйственных животных</t>
  </si>
  <si>
    <t>Биохимия мяса и мясных продуктов</t>
  </si>
  <si>
    <t>Микробиология, санитария и гигиена в пищевом производстве</t>
  </si>
  <si>
    <t>Охрана труда</t>
  </si>
  <si>
    <t>Организация и ведение технологического процесса производства продукции на автоматизированных технологических линиях производства пищевой продукции из мясного сырья</t>
  </si>
  <si>
    <t>Процессы производства продукции на автоматизированных технологических линиях производства пищевой продукции из мясного сырья</t>
  </si>
  <si>
    <t>Выполнение работ по одной или нескольким профессиям рабочих, должностям служащих</t>
  </si>
  <si>
    <t xml:space="preserve">Выполнение работ по одной или нескольким профессиям рабочих, должностям служащих: профессия Составитель фарша                                    </t>
  </si>
  <si>
    <t>Обеспечение безопасности, прослеживаемости и качества пищевой продукции из мясного сырья на всех этапах ее производства и обращения на рынке</t>
  </si>
  <si>
    <t>Обеспечение деятельности структурного подразделения</t>
  </si>
  <si>
    <t>Контроль качества мясного сырья, полуфабрикатов и готовой мясной продукции</t>
  </si>
  <si>
    <t>Организация работы структурного подразделения</t>
  </si>
  <si>
    <t>ПМ.04</t>
  </si>
  <si>
    <t>МДК.04.01</t>
  </si>
  <si>
    <t>УП.04</t>
  </si>
  <si>
    <t>ПП.04</t>
  </si>
  <si>
    <t xml:space="preserve">Выполнение работ по одной или нескольким профессиям рабочих, должностям служащих: профессия Изготовитель полуфабрикатов из мяса птицы </t>
  </si>
  <si>
    <t xml:space="preserve">Выполнение работ по одной или нескольким профессиям рабочих, должностям служащих: профессия Формовщик колбасных изделий     </t>
  </si>
  <si>
    <t>ПМ.05</t>
  </si>
  <si>
    <t>МДК.05.01</t>
  </si>
  <si>
    <t>ПМ.06</t>
  </si>
  <si>
    <t>МДК.06.01</t>
  </si>
  <si>
    <t>УП.06</t>
  </si>
  <si>
    <t>ПП.06</t>
  </si>
  <si>
    <t>Искусственный интеллект на предприятиях пищевой и перерабатывающей отрасли</t>
  </si>
  <si>
    <t>ОП. 0Х</t>
  </si>
  <si>
    <t>Выполнение работ по одной или нескольким профессиям рабочих, должностям служащих: профессия Изготовитель полуфабрикатов из мяса</t>
  </si>
  <si>
    <t>ПМ.07</t>
  </si>
  <si>
    <t>МДК.07.01</t>
  </si>
  <si>
    <t>УП.07</t>
  </si>
  <si>
    <t>ПП.07</t>
  </si>
  <si>
    <t>ПМ.02н</t>
  </si>
  <si>
    <t>ПМ.01н</t>
  </si>
  <si>
    <t>ФК.00</t>
  </si>
  <si>
    <t>Максимальная учебная нагрузка</t>
  </si>
  <si>
    <t>Общий гуманитарный и социально-
экономический цикл</t>
  </si>
  <si>
    <t>ОГСЭ.00</t>
  </si>
  <si>
    <t>ОГСЭ.01</t>
  </si>
  <si>
    <t>ОГСЭ.02</t>
  </si>
  <si>
    <t>ОГСЭ.03</t>
  </si>
  <si>
    <t>ОГСЭ.04</t>
  </si>
  <si>
    <t>ОГСЭ.0Х</t>
  </si>
  <si>
    <t>Математический и общий
естественнонаучный цикл</t>
  </si>
  <si>
    <t>ЕН.00</t>
  </si>
  <si>
    <t>ЕН.01</t>
  </si>
  <si>
    <t>ЕН.02</t>
  </si>
  <si>
    <t>ЕН.0Х</t>
  </si>
  <si>
    <t>ПДП.00</t>
  </si>
  <si>
    <t>Производственная практика (преддипломная)</t>
  </si>
  <si>
    <t>Производственная практика (по профилю специальности)</t>
  </si>
  <si>
    <t>Математический и общий естественнонаучный учебный цикл</t>
  </si>
  <si>
    <t>Общий гуманитарный и социально-экономический учебный цикл</t>
  </si>
  <si>
    <t>Общепрофессиональные дисциплины</t>
  </si>
  <si>
    <t>ПМ.00</t>
  </si>
  <si>
    <t>Профессиональные модули</t>
  </si>
  <si>
    <t>Профессиональный учебный цикл</t>
  </si>
  <si>
    <t xml:space="preserve">Обязательная часть, ак.ч.
</t>
  </si>
  <si>
    <t xml:space="preserve">Вариативная часть, ак.ч.
</t>
  </si>
  <si>
    <t>Объём образовательной программы, ак.ч.</t>
  </si>
  <si>
    <r>
      <t xml:space="preserve">Дополнительный профессиональный блок, включая цифровой модуль по запросу отрасли и (или) работодателя 
Наименование организации-работодателя
</t>
    </r>
    <r>
      <rPr>
        <b/>
        <sz val="10"/>
        <color rgb="FFFF0000"/>
        <rFont val="Times New Roman"/>
        <family val="1"/>
        <charset val="204"/>
      </rPr>
      <t>(не менее 50% объема вариативной части)</t>
    </r>
  </si>
  <si>
    <t>ОО.00</t>
  </si>
  <si>
    <t>Общеобразовательный цикл</t>
  </si>
  <si>
    <t>ОУД.01</t>
  </si>
  <si>
    <t>Русский язык</t>
  </si>
  <si>
    <t>ОУД.02</t>
  </si>
  <si>
    <t>Литература</t>
  </si>
  <si>
    <t>ОУД.03</t>
  </si>
  <si>
    <t xml:space="preserve">Математика*  </t>
  </si>
  <si>
    <t>ОУД.04</t>
  </si>
  <si>
    <t xml:space="preserve">Иностранный язык </t>
  </si>
  <si>
    <t>ОУД.05</t>
  </si>
  <si>
    <t xml:space="preserve">Информатика </t>
  </si>
  <si>
    <t>ОУД.06</t>
  </si>
  <si>
    <t xml:space="preserve">Физика </t>
  </si>
  <si>
    <t>ОУД.07</t>
  </si>
  <si>
    <t>Химия</t>
  </si>
  <si>
    <t>ОУД.08</t>
  </si>
  <si>
    <t>Биология</t>
  </si>
  <si>
    <t>ОУД.09</t>
  </si>
  <si>
    <t xml:space="preserve">История  </t>
  </si>
  <si>
    <t>ОУД.10</t>
  </si>
  <si>
    <t xml:space="preserve">Обществознание </t>
  </si>
  <si>
    <t>ОУД.11</t>
  </si>
  <si>
    <t>География</t>
  </si>
  <si>
    <t>ОУД.12</t>
  </si>
  <si>
    <t xml:space="preserve">ОУД.13 </t>
  </si>
  <si>
    <t xml:space="preserve">Обязательные учебные предметы </t>
  </si>
  <si>
    <t>Дополнительные учебные предметы, курсы по выбору обучающихся</t>
  </si>
  <si>
    <t>ДУД.14</t>
  </si>
  <si>
    <t>Введение в профессию</t>
  </si>
  <si>
    <t>ДУД.15</t>
  </si>
  <si>
    <t>Основы шахматной игры</t>
  </si>
  <si>
    <t>ИП</t>
  </si>
  <si>
    <t>Индивидуальный проект*</t>
  </si>
  <si>
    <t xml:space="preserve">Социально-гуманитарный цикл </t>
  </si>
  <si>
    <t>Иностранный язык в профессиональной деятельности</t>
  </si>
  <si>
    <t>Эффективное поведение на рынке труда</t>
  </si>
  <si>
    <t>Техническое черчение и чтение чертежей</t>
  </si>
  <si>
    <t>Электротехника с основами электроники</t>
  </si>
  <si>
    <t>Основы технической механики</t>
  </si>
  <si>
    <t>Электроматериаловедение</t>
  </si>
  <si>
    <t>Электрические машины, электропривод и системы управления электроснабжением</t>
  </si>
  <si>
    <t>Электробезопасность</t>
  </si>
  <si>
    <t>Выполнение монтажа и наладки устройств электроснабжения и электрооборудования (по отраслям)</t>
  </si>
  <si>
    <t>Технология электромонтажных и наладочных работ устройств электроснабжения и электрооборудования</t>
  </si>
  <si>
    <t>Выполнение технического обслуживания устройств электроснабжения и электрооборудования (по отраслям)</t>
  </si>
  <si>
    <t>Техническое обслуживание устройств электроснабжения и электрооборудования (по отраслям)</t>
  </si>
  <si>
    <t>Технология ремонтных работ устройств электроснабжения и электрооборудования (по отраслям)</t>
  </si>
  <si>
    <t>Производственная система</t>
  </si>
  <si>
    <t>Цифровизация в машиностроении</t>
  </si>
  <si>
    <t xml:space="preserve">Цифровые устройства управления </t>
  </si>
  <si>
    <t>Основы безопасности и защиты Родины</t>
  </si>
  <si>
    <t>Распределение обязательной нагрузки по курсам и семестрам ( в часах)</t>
  </si>
  <si>
    <t>1 курс</t>
  </si>
  <si>
    <t>2 курс</t>
  </si>
  <si>
    <t>1 сем</t>
  </si>
  <si>
    <t>2 сем</t>
  </si>
  <si>
    <t xml:space="preserve">3 сем </t>
  </si>
  <si>
    <t>4 сем</t>
  </si>
  <si>
    <t>нед</t>
  </si>
  <si>
    <t>Срок обучения</t>
  </si>
  <si>
    <t>1 год 10 месяцев</t>
  </si>
  <si>
    <t>*- Индивидуальный проект выполняется в рамках  ОУД.03 Математика</t>
  </si>
  <si>
    <t>Дисциплин и МДК</t>
  </si>
  <si>
    <t>Учебной практики</t>
  </si>
  <si>
    <t>Производственной практики</t>
  </si>
  <si>
    <t>Экзаменов</t>
  </si>
  <si>
    <t>Диф. зачетов</t>
  </si>
  <si>
    <t xml:space="preserve">Государственная (итоговая) аттестация в форме демонстрационного экзамена
</t>
  </si>
  <si>
    <t>Вид промежуточной аттестации</t>
  </si>
  <si>
    <t>дз</t>
  </si>
  <si>
    <t>Э</t>
  </si>
  <si>
    <t>-,Э</t>
  </si>
  <si>
    <t>-,дз</t>
  </si>
  <si>
    <t>-,-,Э</t>
  </si>
  <si>
    <t>з</t>
  </si>
  <si>
    <t>дз (к)</t>
  </si>
  <si>
    <t>-,дз (к1)</t>
  </si>
  <si>
    <t>дз (к1)</t>
  </si>
  <si>
    <t>Выполнение ремонта и работ по предупреждению аварий и неполадок устройств электроснабжения и электрооборудования (по отраслям)</t>
  </si>
  <si>
    <t>Основы бережливого производства</t>
  </si>
  <si>
    <t>Основы финансовой грамотности</t>
  </si>
  <si>
    <t>Дополнительный профессиональный блокпо запросу работодателей 
ПАО "Автодизель", АО ЯЗДА, ООО «Ярославское НПО нефтехимического машиностроения», ПАО "ЯЗКМ"</t>
  </si>
  <si>
    <t>Экзамен по модулю</t>
  </si>
  <si>
    <t>ПМ. 01 ЭМ</t>
  </si>
  <si>
    <t>ПМ. 02 ЭМ</t>
  </si>
  <si>
    <t>ПМ. 03 ЭМ</t>
  </si>
  <si>
    <t>ПМ. 04 ЭМ</t>
  </si>
  <si>
    <t>ЭМ</t>
  </si>
  <si>
    <t xml:space="preserve">УЧЕБНЫЙ ПЛАН   </t>
  </si>
  <si>
    <t>по профессии 13.01.10 Электромонтер по ремонту и обслуживанию электрооборудования (по отраслям)</t>
  </si>
  <si>
    <t>группа 109эл</t>
  </si>
  <si>
    <t xml:space="preserve"> (год поступления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</si>
</sst>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b/>
      <i/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1" fillId="0" borderId="0"/>
  </cellStyleXfs>
  <cellXfs count="20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9" fontId="11" fillId="6" borderId="1" xfId="1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8" borderId="1" xfId="0" applyFont="1" applyFill="1" applyBorder="1" applyAlignment="1">
      <alignment horizontal="justify" vertical="center" wrapText="1"/>
    </xf>
    <xf numFmtId="0" fontId="7" fillId="8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textRotation="90"/>
    </xf>
    <xf numFmtId="0" fontId="13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11" fillId="6" borderId="8" xfId="1" applyFont="1" applyFill="1" applyBorder="1" applyAlignment="1">
      <alignment horizontal="center" vertical="center"/>
    </xf>
    <xf numFmtId="9" fontId="14" fillId="6" borderId="1" xfId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0" borderId="1" xfId="0" applyFill="1" applyBorder="1"/>
    <xf numFmtId="0" fontId="3" fillId="10" borderId="1" xfId="0" applyFont="1" applyFill="1" applyBorder="1" applyAlignment="1">
      <alignment horizontal="justify" vertical="center" wrapText="1"/>
    </xf>
    <xf numFmtId="0" fontId="2" fillId="10" borderId="1" xfId="0" applyFont="1" applyFill="1" applyBorder="1" applyAlignment="1">
      <alignment horizontal="justify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justify" vertical="center" wrapText="1"/>
    </xf>
    <xf numFmtId="0" fontId="16" fillId="8" borderId="1" xfId="0" applyFont="1" applyFill="1" applyBorder="1" applyAlignment="1">
      <alignment horizontal="justify" vertical="center" wrapText="1"/>
    </xf>
    <xf numFmtId="0" fontId="17" fillId="8" borderId="1" xfId="0" applyFont="1" applyFill="1" applyBorder="1" applyAlignment="1">
      <alignment wrapText="1"/>
    </xf>
    <xf numFmtId="0" fontId="18" fillId="8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11" fillId="6" borderId="1" xfId="1" applyNumberFormat="1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1" fillId="12" borderId="4" xfId="0" applyFont="1" applyFill="1" applyBorder="1" applyAlignment="1">
      <alignment vertical="center" wrapText="1"/>
    </xf>
    <xf numFmtId="0" fontId="12" fillId="12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/>
    </xf>
    <xf numFmtId="0" fontId="22" fillId="0" borderId="5" xfId="0" applyFont="1" applyBorder="1" applyAlignment="1">
      <alignment vertical="center" wrapText="1"/>
    </xf>
    <xf numFmtId="0" fontId="22" fillId="11" borderId="3" xfId="0" applyFont="1" applyFill="1" applyBorder="1" applyAlignment="1">
      <alignment horizontal="left" vertical="center"/>
    </xf>
    <xf numFmtId="0" fontId="22" fillId="11" borderId="5" xfId="0" applyFont="1" applyFill="1" applyBorder="1" applyAlignment="1">
      <alignment vertical="center" wrapText="1"/>
    </xf>
    <xf numFmtId="0" fontId="23" fillId="0" borderId="1" xfId="0" applyFont="1" applyBorder="1"/>
    <xf numFmtId="0" fontId="22" fillId="11" borderId="5" xfId="0" applyFont="1" applyFill="1" applyBorder="1" applyAlignment="1" applyProtection="1">
      <alignment vertical="center" wrapText="1"/>
      <protection locked="0"/>
    </xf>
    <xf numFmtId="0" fontId="22" fillId="0" borderId="3" xfId="0" applyFont="1" applyBorder="1" applyAlignment="1">
      <alignment horizontal="left"/>
    </xf>
    <xf numFmtId="0" fontId="21" fillId="12" borderId="1" xfId="0" applyFont="1" applyFill="1" applyBorder="1" applyAlignment="1">
      <alignment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0" fillId="12" borderId="1" xfId="0" applyFont="1" applyFill="1" applyBorder="1" applyAlignment="1">
      <alignment horizontal="justify" vertical="center" wrapText="1"/>
    </xf>
    <xf numFmtId="0" fontId="20" fillId="14" borderId="1" xfId="0" applyFont="1" applyFill="1" applyBorder="1" applyAlignment="1">
      <alignment horizontal="justify" vertical="center" wrapText="1"/>
    </xf>
    <xf numFmtId="0" fontId="21" fillId="14" borderId="5" xfId="0" applyFont="1" applyFill="1" applyBorder="1" applyAlignment="1">
      <alignment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justify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justify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2" fillId="0" borderId="0" xfId="0" applyFont="1"/>
    <xf numFmtId="9" fontId="22" fillId="6" borderId="1" xfId="1" applyFont="1" applyFill="1" applyBorder="1" applyAlignment="1">
      <alignment horizontal="center" vertical="center"/>
    </xf>
    <xf numFmtId="0" fontId="22" fillId="12" borderId="1" xfId="1" applyNumberFormat="1" applyFont="1" applyFill="1" applyBorder="1" applyAlignment="1">
      <alignment horizontal="center" vertical="center"/>
    </xf>
    <xf numFmtId="0" fontId="22" fillId="0" borderId="1" xfId="1" applyNumberFormat="1" applyFont="1" applyFill="1" applyBorder="1" applyAlignment="1">
      <alignment horizontal="center" vertical="center"/>
    </xf>
    <xf numFmtId="0" fontId="22" fillId="13" borderId="1" xfId="1" applyNumberFormat="1" applyFont="1" applyFill="1" applyBorder="1" applyAlignment="1">
      <alignment horizontal="center" vertical="center"/>
    </xf>
    <xf numFmtId="0" fontId="22" fillId="13" borderId="6" xfId="1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14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center" wrapText="1"/>
    </xf>
    <xf numFmtId="0" fontId="0" fillId="15" borderId="2" xfId="0" applyFill="1" applyBorder="1" applyAlignment="1">
      <alignment horizontal="center" wrapText="1"/>
    </xf>
    <xf numFmtId="0" fontId="0" fillId="15" borderId="2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0" fillId="15" borderId="10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15" borderId="13" xfId="0" applyFill="1" applyBorder="1" applyAlignment="1">
      <alignment horizontal="center" vertical="center"/>
    </xf>
    <xf numFmtId="0" fontId="22" fillId="13" borderId="15" xfId="1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left"/>
    </xf>
    <xf numFmtId="0" fontId="12" fillId="0" borderId="15" xfId="0" applyFont="1" applyBorder="1"/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3" xfId="0" applyFont="1" applyBorder="1" applyAlignment="1" applyProtection="1">
      <alignment vertical="center" wrapText="1"/>
      <protection locked="0"/>
    </xf>
    <xf numFmtId="0" fontId="27" fillId="0" borderId="7" xfId="0" applyFont="1" applyBorder="1" applyAlignment="1" applyProtection="1">
      <alignment vertical="center" wrapText="1"/>
      <protection locked="0"/>
    </xf>
    <xf numFmtId="0" fontId="27" fillId="0" borderId="5" xfId="0" applyFont="1" applyBorder="1" applyAlignment="1" applyProtection="1">
      <alignment vertical="center" wrapText="1"/>
      <protection locked="0"/>
    </xf>
    <xf numFmtId="0" fontId="27" fillId="0" borderId="0" xfId="0" applyFont="1" applyAlignment="1" applyProtection="1">
      <alignment vertical="center" wrapText="1"/>
      <protection locked="0"/>
    </xf>
    <xf numFmtId="49" fontId="12" fillId="17" borderId="1" xfId="0" applyNumberFormat="1" applyFont="1" applyFill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0" fillId="15" borderId="21" xfId="0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0" fontId="0" fillId="16" borderId="24" xfId="0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6" fillId="15" borderId="10" xfId="0" applyFont="1" applyFill="1" applyBorder="1" applyAlignment="1">
      <alignment horizontal="center" vertical="center" wrapText="1"/>
    </xf>
    <xf numFmtId="0" fontId="26" fillId="15" borderId="11" xfId="0" applyFont="1" applyFill="1" applyBorder="1" applyAlignment="1">
      <alignment horizontal="center" vertical="center"/>
    </xf>
    <xf numFmtId="0" fontId="26" fillId="16" borderId="10" xfId="0" applyFont="1" applyFill="1" applyBorder="1" applyAlignment="1">
      <alignment horizontal="center" vertical="center" wrapText="1"/>
    </xf>
    <xf numFmtId="1" fontId="12" fillId="0" borderId="15" xfId="0" applyNumberFormat="1" applyFont="1" applyBorder="1"/>
    <xf numFmtId="0" fontId="26" fillId="15" borderId="10" xfId="0" applyFont="1" applyFill="1" applyBorder="1" applyAlignment="1">
      <alignment horizontal="center" vertical="center"/>
    </xf>
    <xf numFmtId="0" fontId="26" fillId="16" borderId="10" xfId="0" applyFont="1" applyFill="1" applyBorder="1" applyAlignment="1">
      <alignment horizontal="center" vertical="center"/>
    </xf>
    <xf numFmtId="0" fontId="26" fillId="15" borderId="12" xfId="0" applyFont="1" applyFill="1" applyBorder="1" applyAlignment="1">
      <alignment horizontal="center" vertical="center"/>
    </xf>
    <xf numFmtId="0" fontId="26" fillId="15" borderId="13" xfId="0" applyFont="1" applyFill="1" applyBorder="1" applyAlignment="1">
      <alignment horizontal="center" vertical="center"/>
    </xf>
    <xf numFmtId="0" fontId="26" fillId="16" borderId="12" xfId="0" applyFont="1" applyFill="1" applyBorder="1" applyAlignment="1">
      <alignment horizontal="center" vertical="center"/>
    </xf>
    <xf numFmtId="0" fontId="26" fillId="15" borderId="14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6" fillId="5" borderId="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 textRotation="90"/>
    </xf>
    <xf numFmtId="0" fontId="25" fillId="0" borderId="6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7" fillId="0" borderId="18" xfId="0" applyFont="1" applyBorder="1" applyAlignment="1" applyProtection="1">
      <alignment horizontal="left" vertical="center" wrapText="1"/>
      <protection locked="0"/>
    </xf>
    <xf numFmtId="0" fontId="27" fillId="0" borderId="19" xfId="0" applyFont="1" applyBorder="1" applyAlignment="1" applyProtection="1">
      <alignment horizontal="left" vertical="center" wrapText="1"/>
      <protection locked="0"/>
    </xf>
    <xf numFmtId="0" fontId="27" fillId="0" borderId="20" xfId="0" applyFont="1" applyBorder="1" applyAlignment="1" applyProtection="1">
      <alignment horizontal="left" vertical="center" wrapText="1"/>
      <protection locked="0"/>
    </xf>
    <xf numFmtId="0" fontId="27" fillId="0" borderId="21" xfId="0" applyFont="1" applyBorder="1" applyAlignment="1" applyProtection="1">
      <alignment horizontal="left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7" fillId="0" borderId="22" xfId="0" applyFont="1" applyBorder="1" applyAlignment="1" applyProtection="1">
      <alignment horizontal="left" vertical="center" wrapText="1"/>
      <protection locked="0"/>
    </xf>
    <xf numFmtId="0" fontId="25" fillId="0" borderId="6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0" fillId="15" borderId="6" xfId="0" applyFill="1" applyBorder="1" applyAlignment="1">
      <alignment horizontal="center" wrapText="1"/>
    </xf>
    <xf numFmtId="0" fontId="0" fillId="15" borderId="4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4" xfId="0" applyFill="1" applyBorder="1" applyAlignment="1">
      <alignment horizontal="center" wrapText="1"/>
    </xf>
    <xf numFmtId="0" fontId="20" fillId="0" borderId="1" xfId="0" applyFont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6" fillId="0" borderId="0" xfId="0" applyFont="1"/>
    <xf numFmtId="0" fontId="12" fillId="5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textRotation="90" wrapText="1"/>
    </xf>
    <xf numFmtId="0" fontId="12" fillId="0" borderId="15" xfId="0" applyFont="1" applyFill="1" applyBorder="1" applyAlignment="1">
      <alignment horizontal="center" vertical="center"/>
    </xf>
    <xf numFmtId="0" fontId="20" fillId="12" borderId="2" xfId="0" applyFont="1" applyFill="1" applyBorder="1" applyAlignment="1">
      <alignment horizontal="center" vertical="center" wrapText="1"/>
    </xf>
    <xf numFmtId="0" fontId="0" fillId="16" borderId="6" xfId="0" applyFill="1" applyBorder="1" applyAlignment="1">
      <alignment horizontal="center"/>
    </xf>
    <xf numFmtId="0" fontId="26" fillId="16" borderId="24" xfId="0" applyFont="1" applyFill="1" applyBorder="1" applyAlignment="1">
      <alignment horizontal="center" vertical="center"/>
    </xf>
    <xf numFmtId="0" fontId="26" fillId="16" borderId="25" xfId="0" applyFont="1" applyFill="1" applyBorder="1" applyAlignment="1">
      <alignment horizontal="center" vertical="center"/>
    </xf>
    <xf numFmtId="0" fontId="22" fillId="13" borderId="25" xfId="1" applyNumberFormat="1" applyFont="1" applyFill="1" applyBorder="1" applyAlignment="1">
      <alignment horizontal="center" vertical="center"/>
    </xf>
    <xf numFmtId="0" fontId="20" fillId="12" borderId="6" xfId="0" applyFont="1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 wrapText="1"/>
    </xf>
    <xf numFmtId="0" fontId="0" fillId="16" borderId="0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 wrapText="1"/>
    </xf>
    <xf numFmtId="0" fontId="12" fillId="0" borderId="25" xfId="0" applyFont="1" applyBorder="1"/>
    <xf numFmtId="1" fontId="12" fillId="0" borderId="25" xfId="0" applyNumberFormat="1" applyFont="1" applyBorder="1"/>
    <xf numFmtId="0" fontId="12" fillId="0" borderId="0" xfId="0" applyFont="1" applyFill="1" applyBorder="1"/>
    <xf numFmtId="0" fontId="0" fillId="0" borderId="0" xfId="0" applyFill="1" applyBorder="1" applyAlignment="1">
      <alignment horizont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top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/>
    <xf numFmtId="0" fontId="12" fillId="0" borderId="25" xfId="0" applyFont="1" applyFill="1" applyBorder="1"/>
  </cellXfs>
  <cellStyles count="3">
    <cellStyle name="Обычный" xfId="0" builtinId="0"/>
    <cellStyle name="Обычный 4" xfId="2" xr:uid="{00000000-0005-0000-0000-000001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N85"/>
  <sheetViews>
    <sheetView zoomScale="66" zoomScaleNormal="66" workbookViewId="0">
      <selection activeCell="N6" sqref="N6"/>
    </sheetView>
  </sheetViews>
  <sheetFormatPr defaultRowHeight="14.4" x14ac:dyDescent="0.3"/>
  <cols>
    <col min="3" max="3" width="15.33203125" customWidth="1"/>
    <col min="4" max="4" width="36.44140625" customWidth="1"/>
    <col min="13" max="13" width="20.33203125" customWidth="1"/>
    <col min="14" max="14" width="18.33203125" customWidth="1"/>
  </cols>
  <sheetData>
    <row r="2" spans="3:14" ht="15" thickBot="1" x14ac:dyDescent="0.35"/>
    <row r="3" spans="3:14" ht="35.4" customHeight="1" thickBot="1" x14ac:dyDescent="0.35">
      <c r="C3" s="146" t="s">
        <v>0</v>
      </c>
      <c r="D3" s="147" t="s">
        <v>35</v>
      </c>
      <c r="E3" s="143" t="s">
        <v>1</v>
      </c>
      <c r="F3" s="143" t="s">
        <v>2</v>
      </c>
      <c r="G3" s="146" t="s">
        <v>3</v>
      </c>
      <c r="H3" s="146"/>
      <c r="I3" s="146"/>
      <c r="J3" s="146"/>
      <c r="K3" s="146"/>
      <c r="L3" s="143" t="s">
        <v>4</v>
      </c>
      <c r="M3" s="144" t="s">
        <v>154</v>
      </c>
      <c r="N3" s="145"/>
    </row>
    <row r="4" spans="3:14" ht="154.19999999999999" customHeight="1" thickBot="1" x14ac:dyDescent="0.35">
      <c r="C4" s="146"/>
      <c r="D4" s="147"/>
      <c r="E4" s="143"/>
      <c r="F4" s="143"/>
      <c r="G4" s="18" t="s">
        <v>36</v>
      </c>
      <c r="H4" s="19" t="s">
        <v>5</v>
      </c>
      <c r="I4" s="18" t="s">
        <v>37</v>
      </c>
      <c r="J4" s="18" t="s">
        <v>38</v>
      </c>
      <c r="K4" s="20" t="s">
        <v>6</v>
      </c>
      <c r="L4" s="143"/>
      <c r="M4" s="21" t="s">
        <v>152</v>
      </c>
      <c r="N4" s="21" t="s">
        <v>153</v>
      </c>
    </row>
    <row r="5" spans="3:14" ht="15" thickBot="1" x14ac:dyDescent="0.35">
      <c r="C5" s="1">
        <v>1</v>
      </c>
      <c r="D5" s="2">
        <v>2</v>
      </c>
      <c r="E5" s="2">
        <v>3</v>
      </c>
      <c r="F5" s="2">
        <v>4</v>
      </c>
      <c r="G5" s="2">
        <v>5</v>
      </c>
      <c r="H5" s="2">
        <v>6</v>
      </c>
      <c r="I5" s="2">
        <v>7</v>
      </c>
      <c r="J5" s="2">
        <v>8</v>
      </c>
      <c r="K5" s="2">
        <v>9</v>
      </c>
      <c r="L5" s="5">
        <v>10</v>
      </c>
      <c r="M5" s="44" t="e">
        <f>M85/(E85-E84)</f>
        <v>#DIV/0!</v>
      </c>
      <c r="N5" s="44" t="e">
        <f>N85/(E85-E84)</f>
        <v>#DIV/0!</v>
      </c>
    </row>
    <row r="6" spans="3:14" ht="15" thickBot="1" x14ac:dyDescent="0.35">
      <c r="C6" s="14" t="s">
        <v>39</v>
      </c>
      <c r="D6" s="15" t="s">
        <v>40</v>
      </c>
      <c r="E6" s="16">
        <f>E7+E8+E9+E10+E11+E12</f>
        <v>0</v>
      </c>
      <c r="F6" s="16">
        <f>F7+F8+F9+F10+F11+F12</f>
        <v>0</v>
      </c>
      <c r="G6" s="16">
        <f t="shared" ref="G6:J6" si="0">G7+G8+G9+G10+G11+G12</f>
        <v>0</v>
      </c>
      <c r="H6" s="16">
        <f t="shared" si="0"/>
        <v>0</v>
      </c>
      <c r="I6" s="16">
        <f t="shared" si="0"/>
        <v>0</v>
      </c>
      <c r="J6" s="16">
        <f t="shared" si="0"/>
        <v>0</v>
      </c>
      <c r="K6" s="16">
        <f>K7+K8+K9+K10+K11+K12</f>
        <v>0</v>
      </c>
      <c r="L6" s="24"/>
      <c r="M6" s="16">
        <f t="shared" ref="M6:N6" si="1">M7+M8+M9+M10+M11+M12</f>
        <v>0</v>
      </c>
      <c r="N6" s="16">
        <f t="shared" si="1"/>
        <v>0</v>
      </c>
    </row>
    <row r="7" spans="3:14" ht="15" thickBot="1" x14ac:dyDescent="0.35">
      <c r="C7" s="23" t="s">
        <v>42</v>
      </c>
      <c r="D7" s="17" t="s">
        <v>43</v>
      </c>
      <c r="E7" s="24"/>
      <c r="F7" s="24"/>
      <c r="G7" s="24"/>
      <c r="H7" s="3"/>
      <c r="I7" s="3"/>
      <c r="J7" s="3"/>
      <c r="K7" s="3"/>
      <c r="L7" s="3"/>
      <c r="M7" s="7"/>
      <c r="N7" s="7"/>
    </row>
    <row r="8" spans="3:14" ht="27" thickBot="1" x14ac:dyDescent="0.35">
      <c r="C8" s="23" t="s">
        <v>44</v>
      </c>
      <c r="D8" s="17" t="s">
        <v>45</v>
      </c>
      <c r="E8" s="24"/>
      <c r="F8" s="24"/>
      <c r="G8" s="24"/>
      <c r="H8" s="3"/>
      <c r="I8" s="3"/>
      <c r="J8" s="3"/>
      <c r="K8" s="3"/>
      <c r="L8" s="3"/>
      <c r="M8" s="7"/>
      <c r="N8" s="7"/>
    </row>
    <row r="9" spans="3:14" ht="15" thickBot="1" x14ac:dyDescent="0.35">
      <c r="C9" s="23" t="s">
        <v>46</v>
      </c>
      <c r="D9" s="17" t="s">
        <v>47</v>
      </c>
      <c r="E9" s="24"/>
      <c r="F9" s="24"/>
      <c r="G9" s="24"/>
      <c r="H9" s="3"/>
      <c r="I9" s="3"/>
      <c r="J9" s="3"/>
      <c r="K9" s="3"/>
      <c r="L9" s="3"/>
      <c r="M9" s="7"/>
      <c r="N9" s="7"/>
    </row>
    <row r="10" spans="3:14" ht="15" thickBot="1" x14ac:dyDescent="0.35">
      <c r="C10" s="23" t="s">
        <v>48</v>
      </c>
      <c r="D10" s="17" t="s">
        <v>49</v>
      </c>
      <c r="E10" s="24"/>
      <c r="F10" s="24"/>
      <c r="G10" s="24"/>
      <c r="H10" s="3"/>
      <c r="I10" s="3"/>
      <c r="J10" s="3"/>
      <c r="K10" s="3"/>
      <c r="L10" s="3"/>
      <c r="M10" s="7"/>
      <c r="N10" s="7"/>
    </row>
    <row r="11" spans="3:14" ht="15" thickBot="1" x14ac:dyDescent="0.35">
      <c r="C11" s="23" t="s">
        <v>50</v>
      </c>
      <c r="D11" s="17" t="s">
        <v>51</v>
      </c>
      <c r="E11" s="24"/>
      <c r="F11" s="24"/>
      <c r="G11" s="24"/>
      <c r="H11" s="3"/>
      <c r="I11" s="3"/>
      <c r="J11" s="3"/>
      <c r="K11" s="3"/>
      <c r="L11" s="3"/>
      <c r="M11" s="7"/>
      <c r="N11" s="7"/>
    </row>
    <row r="12" spans="3:14" ht="15" thickBot="1" x14ac:dyDescent="0.35">
      <c r="C12" s="23" t="s">
        <v>52</v>
      </c>
      <c r="D12" s="17" t="s">
        <v>53</v>
      </c>
      <c r="E12" s="24"/>
      <c r="F12" s="24"/>
      <c r="G12" s="24"/>
      <c r="H12" s="3"/>
      <c r="I12" s="3"/>
      <c r="J12" s="3"/>
      <c r="K12" s="3"/>
      <c r="L12" s="3"/>
      <c r="M12" s="7"/>
      <c r="N12" s="7"/>
    </row>
    <row r="13" spans="3:14" ht="15" thickBot="1" x14ac:dyDescent="0.35">
      <c r="C13" s="14" t="s">
        <v>7</v>
      </c>
      <c r="D13" s="14" t="s">
        <v>8</v>
      </c>
      <c r="E13" s="16">
        <f>E14+E15+E16+E17+E18+E19+E20+E21+E22+E23+E24+E25+E26+E27+E28+E29+E30+E31+E32+E33</f>
        <v>0</v>
      </c>
      <c r="F13" s="16">
        <f t="shared" ref="F13:N13" si="2">F14+F15+F16+F17+F18+F19+F20+F21+F22+F23+F24+F25+F26+F27+F28+F29+F30+F31+F32+F33</f>
        <v>0</v>
      </c>
      <c r="G13" s="16">
        <f t="shared" si="2"/>
        <v>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24"/>
      <c r="M13" s="16">
        <f t="shared" si="2"/>
        <v>0</v>
      </c>
      <c r="N13" s="16">
        <f t="shared" si="2"/>
        <v>0</v>
      </c>
    </row>
    <row r="14" spans="3:14" ht="15" thickBot="1" x14ac:dyDescent="0.35">
      <c r="C14" s="23" t="s">
        <v>9</v>
      </c>
      <c r="D14" s="23" t="s">
        <v>10</v>
      </c>
      <c r="E14" s="3"/>
      <c r="F14" s="3"/>
      <c r="G14" s="3"/>
      <c r="H14" s="3"/>
      <c r="I14" s="3"/>
      <c r="J14" s="3"/>
      <c r="K14" s="3"/>
      <c r="L14" s="3"/>
      <c r="M14" s="7"/>
      <c r="N14" s="7"/>
    </row>
    <row r="15" spans="3:14" ht="15" thickBot="1" x14ac:dyDescent="0.35">
      <c r="C15" s="23" t="s">
        <v>54</v>
      </c>
      <c r="D15" s="23"/>
      <c r="E15" s="3"/>
      <c r="F15" s="3"/>
      <c r="G15" s="3"/>
      <c r="H15" s="3"/>
      <c r="I15" s="3"/>
      <c r="J15" s="3"/>
      <c r="K15" s="3"/>
      <c r="L15" s="3"/>
      <c r="M15" s="7"/>
      <c r="N15" s="7"/>
    </row>
    <row r="16" spans="3:14" ht="15" thickBot="1" x14ac:dyDescent="0.35">
      <c r="C16" s="23" t="s">
        <v>55</v>
      </c>
      <c r="D16" s="23"/>
      <c r="E16" s="3"/>
      <c r="F16" s="3"/>
      <c r="G16" s="3"/>
      <c r="H16" s="3"/>
      <c r="I16" s="3"/>
      <c r="J16" s="3"/>
      <c r="K16" s="3"/>
      <c r="L16" s="3"/>
      <c r="M16" s="7"/>
      <c r="N16" s="7"/>
    </row>
    <row r="17" spans="3:14" ht="15" thickBot="1" x14ac:dyDescent="0.35">
      <c r="C17" s="23" t="s">
        <v>56</v>
      </c>
      <c r="D17" s="23"/>
      <c r="E17" s="3"/>
      <c r="F17" s="3"/>
      <c r="G17" s="3"/>
      <c r="H17" s="3"/>
      <c r="I17" s="3"/>
      <c r="J17" s="3"/>
      <c r="K17" s="3"/>
      <c r="L17" s="3"/>
      <c r="M17" s="7"/>
      <c r="N17" s="7"/>
    </row>
    <row r="18" spans="3:14" ht="15" thickBot="1" x14ac:dyDescent="0.35">
      <c r="C18" s="23" t="s">
        <v>57</v>
      </c>
      <c r="D18" s="23"/>
      <c r="E18" s="3"/>
      <c r="F18" s="3"/>
      <c r="G18" s="3"/>
      <c r="H18" s="3"/>
      <c r="I18" s="3"/>
      <c r="J18" s="3"/>
      <c r="K18" s="3"/>
      <c r="L18" s="3"/>
      <c r="M18" s="7"/>
      <c r="N18" s="7"/>
    </row>
    <row r="19" spans="3:14" ht="15" thickBot="1" x14ac:dyDescent="0.35">
      <c r="C19" s="23" t="s">
        <v>58</v>
      </c>
      <c r="D19" s="23"/>
      <c r="E19" s="3"/>
      <c r="F19" s="3"/>
      <c r="G19" s="3"/>
      <c r="H19" s="3"/>
      <c r="I19" s="3"/>
      <c r="J19" s="3"/>
      <c r="K19" s="3"/>
      <c r="L19" s="3"/>
      <c r="M19" s="7"/>
      <c r="N19" s="7"/>
    </row>
    <row r="20" spans="3:14" ht="15" thickBot="1" x14ac:dyDescent="0.35">
      <c r="C20" s="23" t="s">
        <v>59</v>
      </c>
      <c r="D20" s="23"/>
      <c r="E20" s="3"/>
      <c r="F20" s="3"/>
      <c r="G20" s="3"/>
      <c r="H20" s="3"/>
      <c r="I20" s="3"/>
      <c r="J20" s="3"/>
      <c r="K20" s="3"/>
      <c r="L20" s="3"/>
      <c r="M20" s="7"/>
      <c r="N20" s="7"/>
    </row>
    <row r="21" spans="3:14" ht="15" thickBot="1" x14ac:dyDescent="0.35">
      <c r="C21" s="23" t="s">
        <v>60</v>
      </c>
      <c r="D21" s="23"/>
      <c r="E21" s="3"/>
      <c r="F21" s="3"/>
      <c r="G21" s="3"/>
      <c r="H21" s="3"/>
      <c r="I21" s="3"/>
      <c r="J21" s="3"/>
      <c r="K21" s="3"/>
      <c r="L21" s="3"/>
      <c r="M21" s="7"/>
      <c r="N21" s="7"/>
    </row>
    <row r="22" spans="3:14" ht="15" thickBot="1" x14ac:dyDescent="0.35">
      <c r="C22" s="23" t="s">
        <v>61</v>
      </c>
      <c r="D22" s="23"/>
      <c r="E22" s="3"/>
      <c r="F22" s="3"/>
      <c r="G22" s="3"/>
      <c r="H22" s="3"/>
      <c r="I22" s="3"/>
      <c r="J22" s="3"/>
      <c r="K22" s="3"/>
      <c r="L22" s="3"/>
      <c r="M22" s="7"/>
      <c r="N22" s="7"/>
    </row>
    <row r="23" spans="3:14" ht="15" thickBot="1" x14ac:dyDescent="0.35">
      <c r="C23" s="23" t="s">
        <v>62</v>
      </c>
      <c r="D23" s="23"/>
      <c r="E23" s="3"/>
      <c r="F23" s="3"/>
      <c r="G23" s="3"/>
      <c r="H23" s="3"/>
      <c r="I23" s="3"/>
      <c r="J23" s="3"/>
      <c r="K23" s="3"/>
      <c r="L23" s="3"/>
      <c r="M23" s="7"/>
      <c r="N23" s="7"/>
    </row>
    <row r="24" spans="3:14" ht="15" thickBot="1" x14ac:dyDescent="0.35">
      <c r="C24" s="23" t="s">
        <v>63</v>
      </c>
      <c r="D24" s="23"/>
      <c r="E24" s="3"/>
      <c r="F24" s="3"/>
      <c r="G24" s="3"/>
      <c r="H24" s="3"/>
      <c r="I24" s="3"/>
      <c r="J24" s="3"/>
      <c r="K24" s="3"/>
      <c r="L24" s="3"/>
      <c r="M24" s="7"/>
      <c r="N24" s="7"/>
    </row>
    <row r="25" spans="3:14" ht="15" thickBot="1" x14ac:dyDescent="0.35">
      <c r="C25" s="23" t="s">
        <v>64</v>
      </c>
      <c r="D25" s="23"/>
      <c r="E25" s="3"/>
      <c r="F25" s="3"/>
      <c r="G25" s="3"/>
      <c r="H25" s="3"/>
      <c r="I25" s="3"/>
      <c r="J25" s="3"/>
      <c r="K25" s="3"/>
      <c r="L25" s="3"/>
      <c r="M25" s="7"/>
      <c r="N25" s="7"/>
    </row>
    <row r="26" spans="3:14" ht="15" thickBot="1" x14ac:dyDescent="0.35">
      <c r="C26" s="23" t="s">
        <v>65</v>
      </c>
      <c r="D26" s="23"/>
      <c r="E26" s="3"/>
      <c r="F26" s="3"/>
      <c r="G26" s="3"/>
      <c r="H26" s="3"/>
      <c r="I26" s="3"/>
      <c r="J26" s="3"/>
      <c r="K26" s="3"/>
      <c r="L26" s="3"/>
      <c r="M26" s="7"/>
      <c r="N26" s="7"/>
    </row>
    <row r="27" spans="3:14" ht="15" thickBot="1" x14ac:dyDescent="0.35">
      <c r="C27" s="23" t="s">
        <v>66</v>
      </c>
      <c r="D27" s="23"/>
      <c r="E27" s="3"/>
      <c r="F27" s="3"/>
      <c r="G27" s="3"/>
      <c r="H27" s="3"/>
      <c r="I27" s="3"/>
      <c r="J27" s="3"/>
      <c r="K27" s="3"/>
      <c r="L27" s="3"/>
      <c r="M27" s="7"/>
      <c r="N27" s="7"/>
    </row>
    <row r="28" spans="3:14" ht="15" thickBot="1" x14ac:dyDescent="0.35">
      <c r="C28" s="23" t="s">
        <v>67</v>
      </c>
      <c r="D28" s="23"/>
      <c r="E28" s="3"/>
      <c r="F28" s="3"/>
      <c r="G28" s="3"/>
      <c r="H28" s="3"/>
      <c r="I28" s="3"/>
      <c r="J28" s="3"/>
      <c r="K28" s="3"/>
      <c r="L28" s="3"/>
      <c r="M28" s="7"/>
      <c r="N28" s="7"/>
    </row>
    <row r="29" spans="3:14" ht="15" thickBot="1" x14ac:dyDescent="0.35">
      <c r="C29" s="23" t="s">
        <v>68</v>
      </c>
      <c r="D29" s="23"/>
      <c r="E29" s="3"/>
      <c r="F29" s="3"/>
      <c r="G29" s="3"/>
      <c r="H29" s="3"/>
      <c r="I29" s="3"/>
      <c r="J29" s="3"/>
      <c r="K29" s="3"/>
      <c r="L29" s="3"/>
      <c r="M29" s="7"/>
      <c r="N29" s="7"/>
    </row>
    <row r="30" spans="3:14" ht="15" thickBot="1" x14ac:dyDescent="0.35">
      <c r="C30" s="23" t="s">
        <v>69</v>
      </c>
      <c r="D30" s="23"/>
      <c r="E30" s="3"/>
      <c r="F30" s="3"/>
      <c r="G30" s="3"/>
      <c r="H30" s="3"/>
      <c r="I30" s="3"/>
      <c r="J30" s="3"/>
      <c r="K30" s="3"/>
      <c r="L30" s="3"/>
      <c r="M30" s="7"/>
      <c r="N30" s="7"/>
    </row>
    <row r="31" spans="3:14" ht="15" thickBot="1" x14ac:dyDescent="0.35">
      <c r="C31" s="23" t="s">
        <v>70</v>
      </c>
      <c r="D31" s="23"/>
      <c r="E31" s="3"/>
      <c r="F31" s="3"/>
      <c r="G31" s="3"/>
      <c r="H31" s="3"/>
      <c r="I31" s="3"/>
      <c r="J31" s="3"/>
      <c r="K31" s="3"/>
      <c r="L31" s="3"/>
      <c r="M31" s="7"/>
      <c r="N31" s="7"/>
    </row>
    <row r="32" spans="3:14" ht="15" thickBot="1" x14ac:dyDescent="0.35">
      <c r="C32" s="23" t="s">
        <v>71</v>
      </c>
      <c r="D32" s="23"/>
      <c r="E32" s="3"/>
      <c r="F32" s="3"/>
      <c r="G32" s="3"/>
      <c r="H32" s="3"/>
      <c r="I32" s="3"/>
      <c r="J32" s="3"/>
      <c r="K32" s="3"/>
      <c r="L32" s="3"/>
      <c r="M32" s="7"/>
      <c r="N32" s="7"/>
    </row>
    <row r="33" spans="3:14" ht="15" thickBot="1" x14ac:dyDescent="0.35">
      <c r="C33" s="23" t="s">
        <v>72</v>
      </c>
      <c r="D33" s="25"/>
      <c r="E33" s="3"/>
      <c r="F33" s="3"/>
      <c r="G33" s="3"/>
      <c r="H33" s="3"/>
      <c r="I33" s="3"/>
      <c r="J33" s="3"/>
      <c r="K33" s="3"/>
      <c r="L33" s="3"/>
      <c r="M33" s="7"/>
      <c r="N33" s="7"/>
    </row>
    <row r="34" spans="3:14" ht="15" thickBot="1" x14ac:dyDescent="0.35">
      <c r="C34" s="14" t="s">
        <v>11</v>
      </c>
      <c r="D34" s="14" t="s">
        <v>12</v>
      </c>
      <c r="E34" s="16">
        <f>E35+E42+E49+E56</f>
        <v>0</v>
      </c>
      <c r="F34" s="16">
        <f t="shared" ref="F34:K34" si="3">F35+F42+F49+F56</f>
        <v>0</v>
      </c>
      <c r="G34" s="16">
        <f t="shared" si="3"/>
        <v>0</v>
      </c>
      <c r="H34" s="16">
        <f t="shared" si="3"/>
        <v>0</v>
      </c>
      <c r="I34" s="16">
        <f t="shared" si="3"/>
        <v>0</v>
      </c>
      <c r="J34" s="16">
        <f t="shared" si="3"/>
        <v>0</v>
      </c>
      <c r="K34" s="16">
        <f t="shared" si="3"/>
        <v>0</v>
      </c>
      <c r="L34" s="24"/>
      <c r="M34" s="16">
        <f t="shared" ref="M34" si="4">M35+M42+M49+M56</f>
        <v>0</v>
      </c>
      <c r="N34" s="16">
        <f t="shared" ref="N34" si="5">N35+N42+N49+N56</f>
        <v>0</v>
      </c>
    </row>
    <row r="35" spans="3:14" ht="27" thickBot="1" x14ac:dyDescent="0.35">
      <c r="C35" s="4" t="s">
        <v>13</v>
      </c>
      <c r="D35" s="4" t="s">
        <v>14</v>
      </c>
      <c r="E35" s="59">
        <f>E36+E37+E38+E39+E40+E41</f>
        <v>0</v>
      </c>
      <c r="F35" s="59">
        <f t="shared" ref="F35:K35" si="6">F36+F37+F38+F39+F40+F41</f>
        <v>0</v>
      </c>
      <c r="G35" s="59">
        <f>G36+G37+G38+G39+G40+G41</f>
        <v>0</v>
      </c>
      <c r="H35" s="59">
        <f>H36+H37+H38+H39+H40+H41</f>
        <v>0</v>
      </c>
      <c r="I35" s="59">
        <f t="shared" si="6"/>
        <v>0</v>
      </c>
      <c r="J35" s="59">
        <f t="shared" si="6"/>
        <v>0</v>
      </c>
      <c r="K35" s="59">
        <f t="shared" si="6"/>
        <v>0</v>
      </c>
      <c r="L35" s="3"/>
      <c r="M35" s="26">
        <f>M36+M37+M38+M39+M40+M41</f>
        <v>0</v>
      </c>
      <c r="N35" s="26">
        <f t="shared" ref="N35" si="7">N36+N37+N38+N39+N40+N41</f>
        <v>0</v>
      </c>
    </row>
    <row r="36" spans="3:14" ht="15" thickBot="1" x14ac:dyDescent="0.35">
      <c r="C36" s="23" t="s">
        <v>15</v>
      </c>
      <c r="D36" s="23" t="s">
        <v>16</v>
      </c>
      <c r="E36" s="3"/>
      <c r="F36" s="3"/>
      <c r="G36" s="3"/>
      <c r="H36" s="3"/>
      <c r="I36" s="3"/>
      <c r="J36" s="3"/>
      <c r="K36" s="3"/>
      <c r="L36" s="3"/>
      <c r="M36" s="7"/>
      <c r="N36" s="7"/>
    </row>
    <row r="37" spans="3:14" ht="15" thickBot="1" x14ac:dyDescent="0.35">
      <c r="C37" s="23" t="s">
        <v>29</v>
      </c>
      <c r="D37" s="23" t="s">
        <v>16</v>
      </c>
      <c r="E37" s="3"/>
      <c r="F37" s="3"/>
      <c r="G37" s="3"/>
      <c r="H37" s="3"/>
      <c r="I37" s="3"/>
      <c r="J37" s="3"/>
      <c r="K37" s="3"/>
      <c r="L37" s="3"/>
      <c r="M37" s="7"/>
      <c r="N37" s="7"/>
    </row>
    <row r="38" spans="3:14" ht="15" thickBot="1" x14ac:dyDescent="0.35">
      <c r="C38" s="23" t="s">
        <v>29</v>
      </c>
      <c r="D38" s="23" t="s">
        <v>16</v>
      </c>
      <c r="E38" s="3"/>
      <c r="F38" s="3"/>
      <c r="G38" s="3"/>
      <c r="H38" s="3"/>
      <c r="I38" s="3"/>
      <c r="J38" s="3"/>
      <c r="K38" s="3"/>
      <c r="L38" s="3"/>
      <c r="M38" s="7"/>
      <c r="N38" s="7"/>
    </row>
    <row r="39" spans="3:14" ht="15" thickBot="1" x14ac:dyDescent="0.35">
      <c r="C39" s="23" t="s">
        <v>29</v>
      </c>
      <c r="D39" s="23" t="s">
        <v>16</v>
      </c>
      <c r="E39" s="3"/>
      <c r="F39" s="3"/>
      <c r="G39" s="3"/>
      <c r="H39" s="3"/>
      <c r="I39" s="3"/>
      <c r="J39" s="3"/>
      <c r="K39" s="3"/>
      <c r="L39" s="3"/>
      <c r="M39" s="7"/>
      <c r="N39" s="7"/>
    </row>
    <row r="40" spans="3:14" ht="15" thickBot="1" x14ac:dyDescent="0.35">
      <c r="C40" s="23" t="s">
        <v>18</v>
      </c>
      <c r="D40" s="23" t="s">
        <v>19</v>
      </c>
      <c r="E40" s="3"/>
      <c r="F40" s="3"/>
      <c r="G40" s="3"/>
      <c r="H40" s="3"/>
      <c r="I40" s="3"/>
      <c r="J40" s="3"/>
      <c r="K40" s="3"/>
      <c r="L40" s="3"/>
      <c r="M40" s="7"/>
      <c r="N40" s="7"/>
    </row>
    <row r="41" spans="3:14" ht="15" thickBot="1" x14ac:dyDescent="0.35">
      <c r="C41" s="23" t="s">
        <v>20</v>
      </c>
      <c r="D41" s="23" t="s">
        <v>21</v>
      </c>
      <c r="E41" s="3"/>
      <c r="F41" s="3"/>
      <c r="G41" s="3"/>
      <c r="H41" s="3"/>
      <c r="I41" s="3"/>
      <c r="J41" s="3"/>
      <c r="K41" s="3"/>
      <c r="L41" s="3"/>
      <c r="M41" s="7"/>
      <c r="N41" s="7"/>
    </row>
    <row r="42" spans="3:14" ht="27" thickBot="1" x14ac:dyDescent="0.35">
      <c r="C42" s="4" t="s">
        <v>73</v>
      </c>
      <c r="D42" s="4" t="s">
        <v>14</v>
      </c>
      <c r="E42" s="59">
        <f>E43+E44+E45+E46+E47+E48</f>
        <v>0</v>
      </c>
      <c r="F42" s="59">
        <f t="shared" ref="F42:K42" si="8">F43+F44+F45+F46+F47+F48</f>
        <v>0</v>
      </c>
      <c r="G42" s="59">
        <f t="shared" si="8"/>
        <v>0</v>
      </c>
      <c r="H42" s="59">
        <f t="shared" si="8"/>
        <v>0</v>
      </c>
      <c r="I42" s="59">
        <f t="shared" si="8"/>
        <v>0</v>
      </c>
      <c r="J42" s="59">
        <f t="shared" si="8"/>
        <v>0</v>
      </c>
      <c r="K42" s="59">
        <f t="shared" si="8"/>
        <v>0</v>
      </c>
      <c r="L42" s="3"/>
      <c r="M42" s="26">
        <f t="shared" ref="M42" si="9">M43+M44+M45+M46+M47+M48</f>
        <v>0</v>
      </c>
      <c r="N42" s="26">
        <f t="shared" ref="N42" si="10">N43+N44+N45+N46+N47+N48</f>
        <v>0</v>
      </c>
    </row>
    <row r="43" spans="3:14" ht="15" thickBot="1" x14ac:dyDescent="0.35">
      <c r="C43" s="23" t="s">
        <v>74</v>
      </c>
      <c r="D43" s="23" t="s">
        <v>16</v>
      </c>
      <c r="E43" s="3"/>
      <c r="F43" s="3"/>
      <c r="G43" s="3"/>
      <c r="H43" s="3"/>
      <c r="I43" s="3"/>
      <c r="J43" s="3"/>
      <c r="K43" s="3"/>
      <c r="L43" s="3"/>
      <c r="M43" s="7"/>
      <c r="N43" s="7"/>
    </row>
    <row r="44" spans="3:14" ht="15" thickBot="1" x14ac:dyDescent="0.35">
      <c r="C44" s="23" t="s">
        <v>29</v>
      </c>
      <c r="D44" s="23" t="s">
        <v>16</v>
      </c>
      <c r="E44" s="3"/>
      <c r="F44" s="3"/>
      <c r="G44" s="3"/>
      <c r="H44" s="3"/>
      <c r="I44" s="3"/>
      <c r="J44" s="3"/>
      <c r="K44" s="3"/>
      <c r="L44" s="3"/>
      <c r="M44" s="7"/>
      <c r="N44" s="7"/>
    </row>
    <row r="45" spans="3:14" ht="15" thickBot="1" x14ac:dyDescent="0.35">
      <c r="C45" s="23" t="s">
        <v>29</v>
      </c>
      <c r="D45" s="23" t="s">
        <v>16</v>
      </c>
      <c r="E45" s="3"/>
      <c r="F45" s="3"/>
      <c r="G45" s="3"/>
      <c r="H45" s="3"/>
      <c r="I45" s="3"/>
      <c r="J45" s="3"/>
      <c r="K45" s="3"/>
      <c r="L45" s="3"/>
      <c r="M45" s="7"/>
      <c r="N45" s="7"/>
    </row>
    <row r="46" spans="3:14" ht="15" thickBot="1" x14ac:dyDescent="0.35">
      <c r="C46" s="23" t="s">
        <v>29</v>
      </c>
      <c r="D46" s="23" t="s">
        <v>16</v>
      </c>
      <c r="E46" s="3"/>
      <c r="F46" s="3"/>
      <c r="G46" s="3"/>
      <c r="H46" s="3"/>
      <c r="I46" s="3"/>
      <c r="J46" s="3"/>
      <c r="K46" s="3"/>
      <c r="L46" s="3"/>
      <c r="M46" s="7"/>
      <c r="N46" s="7"/>
    </row>
    <row r="47" spans="3:14" ht="15" thickBot="1" x14ac:dyDescent="0.35">
      <c r="C47" s="23" t="s">
        <v>80</v>
      </c>
      <c r="D47" s="23" t="s">
        <v>19</v>
      </c>
      <c r="E47" s="3"/>
      <c r="F47" s="3"/>
      <c r="G47" s="3"/>
      <c r="H47" s="3"/>
      <c r="I47" s="3"/>
      <c r="J47" s="3"/>
      <c r="K47" s="3"/>
      <c r="L47" s="3"/>
      <c r="M47" s="7"/>
      <c r="N47" s="7"/>
    </row>
    <row r="48" spans="3:14" ht="15" thickBot="1" x14ac:dyDescent="0.35">
      <c r="C48" s="23" t="s">
        <v>81</v>
      </c>
      <c r="D48" s="23" t="s">
        <v>21</v>
      </c>
      <c r="E48" s="3"/>
      <c r="F48" s="3"/>
      <c r="G48" s="3"/>
      <c r="H48" s="3"/>
      <c r="I48" s="3"/>
      <c r="J48" s="3"/>
      <c r="K48" s="3"/>
      <c r="L48" s="3"/>
      <c r="M48" s="7"/>
      <c r="N48" s="7"/>
    </row>
    <row r="49" spans="3:14" ht="27" thickBot="1" x14ac:dyDescent="0.35">
      <c r="C49" s="4" t="s">
        <v>82</v>
      </c>
      <c r="D49" s="4" t="s">
        <v>14</v>
      </c>
      <c r="E49" s="59">
        <f>E50+E51+E52+E53+E54+E55</f>
        <v>0</v>
      </c>
      <c r="F49" s="59">
        <f t="shared" ref="F49:K49" si="11">F50+F51+F52+F53+F54+F55</f>
        <v>0</v>
      </c>
      <c r="G49" s="59">
        <f t="shared" si="11"/>
        <v>0</v>
      </c>
      <c r="H49" s="59">
        <f t="shared" si="11"/>
        <v>0</v>
      </c>
      <c r="I49" s="59">
        <f t="shared" si="11"/>
        <v>0</v>
      </c>
      <c r="J49" s="59">
        <f t="shared" si="11"/>
        <v>0</v>
      </c>
      <c r="K49" s="59">
        <f t="shared" si="11"/>
        <v>0</v>
      </c>
      <c r="L49" s="3"/>
      <c r="M49" s="26">
        <f t="shared" ref="M49" si="12">M50+M51+M52+M53+M54+M55</f>
        <v>0</v>
      </c>
      <c r="N49" s="26">
        <f t="shared" ref="N49" si="13">N50+N51+N52+N53+N54+N55</f>
        <v>0</v>
      </c>
    </row>
    <row r="50" spans="3:14" ht="15" thickBot="1" x14ac:dyDescent="0.35">
      <c r="C50" s="23" t="s">
        <v>83</v>
      </c>
      <c r="D50" s="23" t="s">
        <v>16</v>
      </c>
      <c r="E50" s="3"/>
      <c r="F50" s="3"/>
      <c r="G50" s="3"/>
      <c r="H50" s="3"/>
      <c r="I50" s="3"/>
      <c r="J50" s="3"/>
      <c r="K50" s="3"/>
      <c r="L50" s="3"/>
      <c r="M50" s="3"/>
      <c r="N50" s="7"/>
    </row>
    <row r="51" spans="3:14" ht="15" thickBot="1" x14ac:dyDescent="0.35">
      <c r="C51" s="23" t="s">
        <v>29</v>
      </c>
      <c r="D51" s="23" t="s">
        <v>16</v>
      </c>
      <c r="E51" s="3"/>
      <c r="F51" s="3"/>
      <c r="G51" s="3"/>
      <c r="H51" s="3"/>
      <c r="I51" s="3"/>
      <c r="J51" s="3"/>
      <c r="K51" s="3"/>
      <c r="L51" s="3"/>
      <c r="M51" s="3"/>
      <c r="N51" s="7"/>
    </row>
    <row r="52" spans="3:14" ht="15" thickBot="1" x14ac:dyDescent="0.35">
      <c r="C52" s="23" t="s">
        <v>29</v>
      </c>
      <c r="D52" s="23" t="s">
        <v>16</v>
      </c>
      <c r="E52" s="24"/>
      <c r="F52" s="3"/>
      <c r="G52" s="3"/>
      <c r="H52" s="3"/>
      <c r="I52" s="3"/>
      <c r="J52" s="3"/>
      <c r="K52" s="3"/>
      <c r="L52" s="3"/>
      <c r="M52" s="3"/>
      <c r="N52" s="7"/>
    </row>
    <row r="53" spans="3:14" ht="15" thickBot="1" x14ac:dyDescent="0.35">
      <c r="C53" s="23" t="s">
        <v>29</v>
      </c>
      <c r="D53" s="23" t="s">
        <v>16</v>
      </c>
      <c r="E53" s="8"/>
      <c r="F53" s="8"/>
      <c r="G53" s="8"/>
      <c r="H53" s="8"/>
      <c r="I53" s="8"/>
      <c r="J53" s="8"/>
      <c r="K53" s="3"/>
      <c r="L53" s="3"/>
      <c r="M53" s="7"/>
      <c r="N53" s="7"/>
    </row>
    <row r="54" spans="3:14" ht="15" thickBot="1" x14ac:dyDescent="0.35">
      <c r="C54" s="23" t="s">
        <v>87</v>
      </c>
      <c r="D54" s="23" t="s">
        <v>19</v>
      </c>
      <c r="E54" s="8"/>
      <c r="F54" s="8"/>
      <c r="G54" s="8"/>
      <c r="H54" s="8"/>
      <c r="I54" s="8"/>
      <c r="J54" s="8"/>
      <c r="K54" s="3"/>
      <c r="L54" s="3"/>
      <c r="M54" s="7"/>
      <c r="N54" s="7"/>
    </row>
    <row r="55" spans="3:14" ht="15" thickBot="1" x14ac:dyDescent="0.35">
      <c r="C55" s="23" t="s">
        <v>88</v>
      </c>
      <c r="D55" s="23" t="s">
        <v>21</v>
      </c>
      <c r="E55" s="8"/>
      <c r="F55" s="8"/>
      <c r="G55" s="8"/>
      <c r="H55" s="8"/>
      <c r="I55" s="3"/>
      <c r="J55" s="8"/>
      <c r="K55" s="3"/>
      <c r="L55" s="3"/>
      <c r="M55" s="7"/>
      <c r="N55" s="7"/>
    </row>
    <row r="56" spans="3:14" ht="43.8" thickBot="1" x14ac:dyDescent="0.35">
      <c r="C56" s="55" t="s">
        <v>25</v>
      </c>
      <c r="D56" s="56" t="s">
        <v>41</v>
      </c>
      <c r="E56" s="60">
        <f>E57+E58+E59+E60</f>
        <v>0</v>
      </c>
      <c r="F56" s="60">
        <f t="shared" ref="F56:K56" si="14">F57+F58+F59+F60</f>
        <v>0</v>
      </c>
      <c r="G56" s="60">
        <f t="shared" si="14"/>
        <v>0</v>
      </c>
      <c r="H56" s="60">
        <f t="shared" si="14"/>
        <v>0</v>
      </c>
      <c r="I56" s="60">
        <f t="shared" si="14"/>
        <v>0</v>
      </c>
      <c r="J56" s="60">
        <f t="shared" si="14"/>
        <v>0</v>
      </c>
      <c r="K56" s="60">
        <f t="shared" si="14"/>
        <v>0</v>
      </c>
      <c r="L56" s="8"/>
      <c r="M56" s="11">
        <f t="shared" ref="M56" si="15">M57+M58+M59+M60</f>
        <v>0</v>
      </c>
      <c r="N56" s="11">
        <f t="shared" ref="N56" si="16">N57+N58+N59+N60</f>
        <v>0</v>
      </c>
    </row>
    <row r="57" spans="3:14" ht="15" thickBot="1" x14ac:dyDescent="0.35">
      <c r="C57" s="57" t="s">
        <v>22</v>
      </c>
      <c r="D57" s="57" t="s">
        <v>16</v>
      </c>
      <c r="E57" s="11"/>
      <c r="F57" s="11"/>
      <c r="G57" s="11"/>
      <c r="H57" s="11"/>
      <c r="I57" s="11"/>
      <c r="J57" s="11"/>
      <c r="K57" s="12"/>
      <c r="L57" s="3"/>
      <c r="M57" s="7"/>
      <c r="N57" s="7"/>
    </row>
    <row r="58" spans="3:14" ht="15" thickBot="1" x14ac:dyDescent="0.35">
      <c r="C58" s="57" t="s">
        <v>89</v>
      </c>
      <c r="D58" s="57" t="s">
        <v>16</v>
      </c>
      <c r="E58" s="11"/>
      <c r="F58" s="11"/>
      <c r="G58" s="11"/>
      <c r="H58" s="11"/>
      <c r="I58" s="11"/>
      <c r="J58" s="11"/>
      <c r="K58" s="12"/>
      <c r="L58" s="3"/>
      <c r="M58" s="7"/>
      <c r="N58" s="7"/>
    </row>
    <row r="59" spans="3:14" ht="15" thickBot="1" x14ac:dyDescent="0.35">
      <c r="C59" s="57" t="s">
        <v>23</v>
      </c>
      <c r="D59" s="57" t="s">
        <v>19</v>
      </c>
      <c r="E59" s="11"/>
      <c r="F59" s="11"/>
      <c r="G59" s="11"/>
      <c r="H59" s="11"/>
      <c r="I59" s="12"/>
      <c r="J59" s="11"/>
      <c r="K59" s="12"/>
      <c r="L59" s="3"/>
      <c r="M59" s="7"/>
      <c r="N59" s="7"/>
    </row>
    <row r="60" spans="3:14" ht="15" thickBot="1" x14ac:dyDescent="0.35">
      <c r="C60" s="57" t="s">
        <v>24</v>
      </c>
      <c r="D60" s="57" t="s">
        <v>21</v>
      </c>
      <c r="E60" s="11"/>
      <c r="F60" s="11"/>
      <c r="G60" s="11"/>
      <c r="H60" s="11"/>
      <c r="I60" s="12"/>
      <c r="J60" s="11"/>
      <c r="K60" s="12"/>
      <c r="L60" s="3"/>
      <c r="M60" s="7"/>
      <c r="N60" s="7"/>
    </row>
    <row r="61" spans="3:14" ht="101.25" customHeight="1" thickBot="1" x14ac:dyDescent="0.35">
      <c r="C61" s="27" t="s">
        <v>26</v>
      </c>
      <c r="D61" s="27" t="s">
        <v>155</v>
      </c>
      <c r="E61" s="58">
        <f>E62+E63+E64+E65+E72+E76+E80+E66+E67+E68+E69+E70+E71</f>
        <v>0</v>
      </c>
      <c r="F61" s="58">
        <f t="shared" ref="F61:N61" si="17">F62+F63+F64+F65+F72+F76+F80+F66+F67+F68+F69+F70+F71</f>
        <v>0</v>
      </c>
      <c r="G61" s="58">
        <f t="shared" si="17"/>
        <v>0</v>
      </c>
      <c r="H61" s="58">
        <f t="shared" si="17"/>
        <v>0</v>
      </c>
      <c r="I61" s="58">
        <f t="shared" si="17"/>
        <v>0</v>
      </c>
      <c r="J61" s="58">
        <f t="shared" si="17"/>
        <v>0</v>
      </c>
      <c r="K61" s="58">
        <f t="shared" si="17"/>
        <v>0</v>
      </c>
      <c r="L61" s="8"/>
      <c r="M61" s="28">
        <f t="shared" si="17"/>
        <v>0</v>
      </c>
      <c r="N61" s="28">
        <f t="shared" si="17"/>
        <v>0</v>
      </c>
    </row>
    <row r="62" spans="3:14" ht="15" thickBot="1" x14ac:dyDescent="0.35">
      <c r="C62" s="29" t="s">
        <v>27</v>
      </c>
      <c r="D62" s="29" t="s">
        <v>10</v>
      </c>
      <c r="E62" s="30"/>
      <c r="F62" s="31"/>
      <c r="G62" s="31"/>
      <c r="H62" s="31"/>
      <c r="I62" s="31"/>
      <c r="J62" s="31"/>
      <c r="K62" s="31"/>
      <c r="L62" s="3"/>
      <c r="M62" s="3"/>
      <c r="N62" s="3"/>
    </row>
    <row r="63" spans="3:14" ht="15" thickBot="1" x14ac:dyDescent="0.35">
      <c r="C63" s="29" t="s">
        <v>27</v>
      </c>
      <c r="D63" s="29" t="s">
        <v>10</v>
      </c>
      <c r="E63" s="31"/>
      <c r="F63" s="31"/>
      <c r="G63" s="31"/>
      <c r="H63" s="31"/>
      <c r="I63" s="31"/>
      <c r="J63" s="31"/>
      <c r="K63" s="31"/>
      <c r="L63" s="3"/>
      <c r="M63" s="7"/>
      <c r="N63" s="7"/>
    </row>
    <row r="64" spans="3:14" ht="15" thickBot="1" x14ac:dyDescent="0.35">
      <c r="C64" s="29" t="s">
        <v>27</v>
      </c>
      <c r="D64" s="29" t="s">
        <v>10</v>
      </c>
      <c r="E64" s="31"/>
      <c r="F64" s="31"/>
      <c r="G64" s="31"/>
      <c r="H64" s="31"/>
      <c r="I64" s="31"/>
      <c r="J64" s="31"/>
      <c r="K64" s="31"/>
      <c r="L64" s="3"/>
      <c r="M64" s="7"/>
      <c r="N64" s="7"/>
    </row>
    <row r="65" spans="3:14" ht="15" thickBot="1" x14ac:dyDescent="0.35">
      <c r="C65" s="29" t="s">
        <v>27</v>
      </c>
      <c r="D65" s="29" t="s">
        <v>10</v>
      </c>
      <c r="E65" s="31"/>
      <c r="F65" s="31"/>
      <c r="G65" s="31"/>
      <c r="H65" s="31"/>
      <c r="I65" s="31"/>
      <c r="J65" s="31"/>
      <c r="K65" s="31"/>
      <c r="L65" s="3"/>
      <c r="M65" s="7"/>
      <c r="N65" s="7"/>
    </row>
    <row r="66" spans="3:14" ht="15" thickBot="1" x14ac:dyDescent="0.35">
      <c r="C66" s="29" t="s">
        <v>27</v>
      </c>
      <c r="D66" s="29" t="s">
        <v>10</v>
      </c>
      <c r="E66" s="31"/>
      <c r="F66" s="31"/>
      <c r="G66" s="31"/>
      <c r="H66" s="31"/>
      <c r="I66" s="31"/>
      <c r="J66" s="31"/>
      <c r="K66" s="31"/>
      <c r="L66" s="3"/>
      <c r="M66" s="7"/>
      <c r="N66" s="7"/>
    </row>
    <row r="67" spans="3:14" ht="15" thickBot="1" x14ac:dyDescent="0.35">
      <c r="C67" s="29" t="s">
        <v>27</v>
      </c>
      <c r="D67" s="29" t="s">
        <v>10</v>
      </c>
      <c r="E67" s="31"/>
      <c r="F67" s="31"/>
      <c r="G67" s="31"/>
      <c r="H67" s="31"/>
      <c r="I67" s="31"/>
      <c r="J67" s="31"/>
      <c r="K67" s="31"/>
      <c r="L67" s="3"/>
      <c r="M67" s="7"/>
      <c r="N67" s="7"/>
    </row>
    <row r="68" spans="3:14" ht="15" thickBot="1" x14ac:dyDescent="0.35">
      <c r="C68" s="29" t="s">
        <v>27</v>
      </c>
      <c r="D68" s="29" t="s">
        <v>10</v>
      </c>
      <c r="E68" s="31"/>
      <c r="F68" s="31"/>
      <c r="G68" s="31"/>
      <c r="H68" s="31"/>
      <c r="I68" s="31"/>
      <c r="J68" s="31"/>
      <c r="K68" s="31"/>
      <c r="L68" s="3"/>
      <c r="M68" s="7"/>
      <c r="N68" s="7"/>
    </row>
    <row r="69" spans="3:14" ht="15" thickBot="1" x14ac:dyDescent="0.35">
      <c r="C69" s="29" t="s">
        <v>27</v>
      </c>
      <c r="D69" s="29" t="s">
        <v>10</v>
      </c>
      <c r="E69" s="31"/>
      <c r="F69" s="31"/>
      <c r="G69" s="31"/>
      <c r="H69" s="31"/>
      <c r="I69" s="31"/>
      <c r="J69" s="31"/>
      <c r="K69" s="31"/>
      <c r="L69" s="3"/>
      <c r="M69" s="7"/>
      <c r="N69" s="7"/>
    </row>
    <row r="70" spans="3:14" ht="15" thickBot="1" x14ac:dyDescent="0.35">
      <c r="C70" s="29" t="s">
        <v>27</v>
      </c>
      <c r="D70" s="29" t="s">
        <v>10</v>
      </c>
      <c r="E70" s="31"/>
      <c r="F70" s="31"/>
      <c r="G70" s="31"/>
      <c r="H70" s="31"/>
      <c r="I70" s="31"/>
      <c r="J70" s="31"/>
      <c r="K70" s="31"/>
      <c r="L70" s="3"/>
      <c r="M70" s="7"/>
      <c r="N70" s="7"/>
    </row>
    <row r="71" spans="3:14" ht="15" thickBot="1" x14ac:dyDescent="0.35">
      <c r="C71" s="29" t="s">
        <v>27</v>
      </c>
      <c r="D71" s="29" t="s">
        <v>10</v>
      </c>
      <c r="E71" s="31"/>
      <c r="F71" s="31"/>
      <c r="G71" s="31"/>
      <c r="H71" s="31"/>
      <c r="I71" s="31"/>
      <c r="J71" s="31"/>
      <c r="K71" s="31"/>
      <c r="L71" s="3"/>
      <c r="M71" s="7"/>
      <c r="N71" s="7"/>
    </row>
    <row r="72" spans="3:14" ht="27" thickBot="1" x14ac:dyDescent="0.35">
      <c r="C72" s="32" t="s">
        <v>28</v>
      </c>
      <c r="D72" s="32" t="s">
        <v>14</v>
      </c>
      <c r="E72" s="39">
        <f>E73+E74+E75</f>
        <v>0</v>
      </c>
      <c r="F72" s="39">
        <f t="shared" ref="F72:K72" si="18">F73+F74+F75</f>
        <v>0</v>
      </c>
      <c r="G72" s="39">
        <f t="shared" si="18"/>
        <v>0</v>
      </c>
      <c r="H72" s="39">
        <f t="shared" si="18"/>
        <v>0</v>
      </c>
      <c r="I72" s="39">
        <f t="shared" si="18"/>
        <v>0</v>
      </c>
      <c r="J72" s="39">
        <f t="shared" si="18"/>
        <v>0</v>
      </c>
      <c r="K72" s="39">
        <f t="shared" si="18"/>
        <v>0</v>
      </c>
      <c r="L72" s="3"/>
      <c r="M72" s="33">
        <f t="shared" ref="M72" si="19">M73+M74+M75</f>
        <v>0</v>
      </c>
      <c r="N72" s="33">
        <f t="shared" ref="N72" si="20">N73+N74+N75</f>
        <v>0</v>
      </c>
    </row>
    <row r="73" spans="3:14" ht="15" thickBot="1" x14ac:dyDescent="0.35">
      <c r="C73" s="29" t="s">
        <v>29</v>
      </c>
      <c r="D73" s="29" t="s">
        <v>16</v>
      </c>
      <c r="E73" s="33"/>
      <c r="F73" s="33"/>
      <c r="G73" s="33"/>
      <c r="H73" s="33"/>
      <c r="I73" s="33"/>
      <c r="J73" s="33"/>
      <c r="K73" s="33"/>
      <c r="L73" s="3"/>
      <c r="M73" s="7"/>
      <c r="N73" s="7"/>
    </row>
    <row r="74" spans="3:14" ht="15" thickBot="1" x14ac:dyDescent="0.35">
      <c r="C74" s="29" t="s">
        <v>30</v>
      </c>
      <c r="D74" s="29" t="s">
        <v>19</v>
      </c>
      <c r="E74" s="33"/>
      <c r="F74" s="33"/>
      <c r="G74" s="33"/>
      <c r="H74" s="33"/>
      <c r="I74" s="33"/>
      <c r="J74" s="33"/>
      <c r="K74" s="33"/>
      <c r="L74" s="3"/>
      <c r="M74" s="7"/>
      <c r="N74" s="7"/>
    </row>
    <row r="75" spans="3:14" ht="15" thickBot="1" x14ac:dyDescent="0.35">
      <c r="C75" s="29" t="s">
        <v>31</v>
      </c>
      <c r="D75" s="29" t="s">
        <v>21</v>
      </c>
      <c r="E75" s="33"/>
      <c r="F75" s="33"/>
      <c r="G75" s="33"/>
      <c r="H75" s="33"/>
      <c r="I75" s="33"/>
      <c r="J75" s="33"/>
      <c r="K75" s="33"/>
      <c r="L75" s="3"/>
      <c r="M75" s="7"/>
      <c r="N75" s="7"/>
    </row>
    <row r="76" spans="3:14" ht="27" thickBot="1" x14ac:dyDescent="0.35">
      <c r="C76" s="32" t="s">
        <v>28</v>
      </c>
      <c r="D76" s="32" t="s">
        <v>14</v>
      </c>
      <c r="E76" s="39">
        <f>E77+E78+E79</f>
        <v>0</v>
      </c>
      <c r="F76" s="39">
        <f t="shared" ref="F76:K76" si="21">F77+F78+F79</f>
        <v>0</v>
      </c>
      <c r="G76" s="39">
        <f t="shared" si="21"/>
        <v>0</v>
      </c>
      <c r="H76" s="39">
        <f t="shared" si="21"/>
        <v>0</v>
      </c>
      <c r="I76" s="39">
        <f t="shared" si="21"/>
        <v>0</v>
      </c>
      <c r="J76" s="39">
        <f t="shared" si="21"/>
        <v>0</v>
      </c>
      <c r="K76" s="39">
        <f t="shared" si="21"/>
        <v>0</v>
      </c>
      <c r="L76" s="3"/>
      <c r="M76" s="33">
        <f t="shared" ref="M76" si="22">M77+M78+M79</f>
        <v>0</v>
      </c>
      <c r="N76" s="33">
        <f t="shared" ref="N76" si="23">N77+N78+N79</f>
        <v>0</v>
      </c>
    </row>
    <row r="77" spans="3:14" ht="15" thickBot="1" x14ac:dyDescent="0.35">
      <c r="C77" s="29" t="s">
        <v>29</v>
      </c>
      <c r="D77" s="29" t="s">
        <v>16</v>
      </c>
      <c r="E77" s="33"/>
      <c r="F77" s="33"/>
      <c r="G77" s="33"/>
      <c r="H77" s="33"/>
      <c r="I77" s="33"/>
      <c r="J77" s="33"/>
      <c r="K77" s="33"/>
      <c r="L77" s="3"/>
      <c r="M77" s="7"/>
      <c r="N77" s="7"/>
    </row>
    <row r="78" spans="3:14" ht="15" thickBot="1" x14ac:dyDescent="0.35">
      <c r="C78" s="29" t="s">
        <v>30</v>
      </c>
      <c r="D78" s="29" t="s">
        <v>19</v>
      </c>
      <c r="E78" s="33"/>
      <c r="F78" s="33"/>
      <c r="G78" s="33"/>
      <c r="H78" s="33"/>
      <c r="I78" s="33"/>
      <c r="J78" s="33"/>
      <c r="K78" s="33"/>
      <c r="L78" s="3"/>
      <c r="M78" s="7"/>
      <c r="N78" s="7"/>
    </row>
    <row r="79" spans="3:14" ht="15" thickBot="1" x14ac:dyDescent="0.35">
      <c r="C79" s="29" t="s">
        <v>31</v>
      </c>
      <c r="D79" s="29" t="s">
        <v>21</v>
      </c>
      <c r="E79" s="33"/>
      <c r="F79" s="33"/>
      <c r="G79" s="33"/>
      <c r="H79" s="33"/>
      <c r="I79" s="33"/>
      <c r="J79" s="33"/>
      <c r="K79" s="33"/>
      <c r="L79" s="3"/>
      <c r="M79" s="7"/>
      <c r="N79" s="7"/>
    </row>
    <row r="80" spans="3:14" ht="27" thickBot="1" x14ac:dyDescent="0.35">
      <c r="C80" s="32" t="s">
        <v>28</v>
      </c>
      <c r="D80" s="32" t="s">
        <v>14</v>
      </c>
      <c r="E80" s="39">
        <f>E81+E82+E83</f>
        <v>0</v>
      </c>
      <c r="F80" s="39">
        <f t="shared" ref="F80:K80" si="24">F81+F82+F83</f>
        <v>0</v>
      </c>
      <c r="G80" s="39">
        <f t="shared" si="24"/>
        <v>0</v>
      </c>
      <c r="H80" s="39">
        <f t="shared" si="24"/>
        <v>0</v>
      </c>
      <c r="I80" s="39">
        <f t="shared" si="24"/>
        <v>0</v>
      </c>
      <c r="J80" s="39">
        <f t="shared" si="24"/>
        <v>0</v>
      </c>
      <c r="K80" s="39">
        <f t="shared" si="24"/>
        <v>0</v>
      </c>
      <c r="L80" s="3"/>
      <c r="M80" s="33">
        <f t="shared" ref="M80" si="25">M81+M82+M83</f>
        <v>0</v>
      </c>
      <c r="N80" s="33">
        <f t="shared" ref="N80" si="26">N81+N82+N83</f>
        <v>0</v>
      </c>
    </row>
    <row r="81" spans="3:14" ht="15" thickBot="1" x14ac:dyDescent="0.35">
      <c r="C81" s="29" t="s">
        <v>29</v>
      </c>
      <c r="D81" s="29" t="s">
        <v>16</v>
      </c>
      <c r="E81" s="33"/>
      <c r="F81" s="33"/>
      <c r="G81" s="33"/>
      <c r="H81" s="33"/>
      <c r="I81" s="33"/>
      <c r="J81" s="33"/>
      <c r="K81" s="33"/>
      <c r="L81" s="3"/>
      <c r="M81" s="7"/>
      <c r="N81" s="7"/>
    </row>
    <row r="82" spans="3:14" ht="15" thickBot="1" x14ac:dyDescent="0.35">
      <c r="C82" s="29" t="s">
        <v>30</v>
      </c>
      <c r="D82" s="29" t="s">
        <v>19</v>
      </c>
      <c r="E82" s="33"/>
      <c r="F82" s="33"/>
      <c r="G82" s="33"/>
      <c r="H82" s="33"/>
      <c r="I82" s="33"/>
      <c r="J82" s="33"/>
      <c r="K82" s="33"/>
      <c r="L82" s="3"/>
      <c r="M82" s="7"/>
      <c r="N82" s="7"/>
    </row>
    <row r="83" spans="3:14" ht="15" thickBot="1" x14ac:dyDescent="0.35">
      <c r="C83" s="29" t="s">
        <v>31</v>
      </c>
      <c r="D83" s="29" t="s">
        <v>21</v>
      </c>
      <c r="E83" s="33"/>
      <c r="F83" s="33"/>
      <c r="G83" s="33"/>
      <c r="H83" s="33"/>
      <c r="I83" s="33"/>
      <c r="J83" s="33"/>
      <c r="K83" s="33"/>
      <c r="L83" s="3"/>
      <c r="M83" s="7"/>
      <c r="N83" s="7"/>
    </row>
    <row r="84" spans="3:14" ht="15" thickBot="1" x14ac:dyDescent="0.35">
      <c r="C84" s="34" t="s">
        <v>32</v>
      </c>
      <c r="D84" s="34" t="s">
        <v>33</v>
      </c>
      <c r="E84" s="3"/>
      <c r="F84" s="3"/>
      <c r="G84" s="3"/>
      <c r="H84" s="3"/>
      <c r="I84" s="3"/>
      <c r="J84" s="3"/>
      <c r="K84" s="3"/>
      <c r="L84" s="3"/>
      <c r="M84" s="7"/>
      <c r="N84" s="7"/>
    </row>
    <row r="85" spans="3:14" ht="15" thickBot="1" x14ac:dyDescent="0.35">
      <c r="C85" s="142" t="s">
        <v>34</v>
      </c>
      <c r="D85" s="142"/>
      <c r="E85" s="24">
        <f>E61+E34+E13+E6+E84</f>
        <v>0</v>
      </c>
      <c r="F85" s="24">
        <f t="shared" ref="F85:K85" si="27">F61+F34+F13+F6</f>
        <v>0</v>
      </c>
      <c r="G85" s="24">
        <f t="shared" si="27"/>
        <v>0</v>
      </c>
      <c r="H85" s="24">
        <f t="shared" si="27"/>
        <v>0</v>
      </c>
      <c r="I85" s="24">
        <f t="shared" si="27"/>
        <v>0</v>
      </c>
      <c r="J85" s="24">
        <f t="shared" si="27"/>
        <v>0</v>
      </c>
      <c r="K85" s="24">
        <f t="shared" si="27"/>
        <v>0</v>
      </c>
      <c r="L85" s="3"/>
      <c r="M85" s="22">
        <f>M61+M34+M13+M6</f>
        <v>0</v>
      </c>
      <c r="N85" s="22">
        <f>N84+N61+N34+N13+N6</f>
        <v>0</v>
      </c>
    </row>
  </sheetData>
  <mergeCells count="8">
    <mergeCell ref="C85:D85"/>
    <mergeCell ref="L3:L4"/>
    <mergeCell ref="M3:N3"/>
    <mergeCell ref="C3:C4"/>
    <mergeCell ref="D3:D4"/>
    <mergeCell ref="E3:E4"/>
    <mergeCell ref="F3:F4"/>
    <mergeCell ref="G3:K3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O102"/>
  <sheetViews>
    <sheetView topLeftCell="A7" zoomScale="50" zoomScaleNormal="50" workbookViewId="0">
      <selection activeCell="O7" sqref="O7"/>
    </sheetView>
  </sheetViews>
  <sheetFormatPr defaultRowHeight="14.4" x14ac:dyDescent="0.3"/>
  <cols>
    <col min="4" max="4" width="15.33203125" customWidth="1"/>
    <col min="5" max="5" width="36.44140625" customWidth="1"/>
    <col min="14" max="14" width="20.33203125" customWidth="1"/>
    <col min="15" max="15" width="18.33203125" customWidth="1"/>
  </cols>
  <sheetData>
    <row r="3" spans="4:15" ht="15" thickBot="1" x14ac:dyDescent="0.35"/>
    <row r="4" spans="4:15" ht="35.4" customHeight="1" thickBot="1" x14ac:dyDescent="0.35">
      <c r="D4" s="146" t="s">
        <v>0</v>
      </c>
      <c r="E4" s="147" t="s">
        <v>35</v>
      </c>
      <c r="F4" s="143" t="s">
        <v>1</v>
      </c>
      <c r="G4" s="143" t="s">
        <v>2</v>
      </c>
      <c r="H4" s="146" t="s">
        <v>3</v>
      </c>
      <c r="I4" s="146"/>
      <c r="J4" s="146"/>
      <c r="K4" s="146"/>
      <c r="L4" s="146"/>
      <c r="M4" s="143" t="s">
        <v>4</v>
      </c>
      <c r="N4" s="144" t="s">
        <v>154</v>
      </c>
      <c r="O4" s="145"/>
    </row>
    <row r="5" spans="4:15" ht="141" customHeight="1" thickBot="1" x14ac:dyDescent="0.35">
      <c r="D5" s="146"/>
      <c r="E5" s="147"/>
      <c r="F5" s="143"/>
      <c r="G5" s="143"/>
      <c r="H5" s="18" t="s">
        <v>36</v>
      </c>
      <c r="I5" s="19" t="s">
        <v>5</v>
      </c>
      <c r="J5" s="18" t="s">
        <v>37</v>
      </c>
      <c r="K5" s="18" t="s">
        <v>38</v>
      </c>
      <c r="L5" s="20" t="s">
        <v>6</v>
      </c>
      <c r="M5" s="143"/>
      <c r="N5" s="21" t="s">
        <v>152</v>
      </c>
      <c r="O5" s="21" t="s">
        <v>153</v>
      </c>
    </row>
    <row r="6" spans="4:15" ht="15" thickBot="1" x14ac:dyDescent="0.35">
      <c r="D6" s="1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5">
        <v>10</v>
      </c>
      <c r="N6" s="6" t="e">
        <f>N102/(F102-F101)</f>
        <v>#DIV/0!</v>
      </c>
      <c r="O6" s="44" t="e">
        <f>O102/(F102-F101)</f>
        <v>#DIV/0!</v>
      </c>
    </row>
    <row r="7" spans="4:15" ht="27" thickBot="1" x14ac:dyDescent="0.35">
      <c r="D7" s="14" t="s">
        <v>132</v>
      </c>
      <c r="E7" s="15" t="s">
        <v>131</v>
      </c>
      <c r="F7" s="16">
        <f>F8+F9+F10+F11+F12+F13</f>
        <v>0</v>
      </c>
      <c r="G7" s="16">
        <f>G8+G9+G10+G11+G12+G13</f>
        <v>0</v>
      </c>
      <c r="H7" s="16">
        <f t="shared" ref="H7:K7" si="0">H8+H9+H10+H11+H12+H13</f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>L8+L9+L10+L11+L12+L13</f>
        <v>0</v>
      </c>
      <c r="M7" s="24"/>
      <c r="N7" s="16">
        <f t="shared" ref="N7:O7" si="1">N8+N9+N10+N11+N12+N13</f>
        <v>0</v>
      </c>
      <c r="O7" s="16">
        <f t="shared" si="1"/>
        <v>0</v>
      </c>
    </row>
    <row r="8" spans="4:15" ht="15" thickBot="1" x14ac:dyDescent="0.35">
      <c r="D8" s="23" t="s">
        <v>133</v>
      </c>
      <c r="E8" s="17"/>
      <c r="F8" s="24"/>
      <c r="G8" s="24"/>
      <c r="H8" s="24"/>
      <c r="I8" s="3"/>
      <c r="J8" s="3"/>
      <c r="K8" s="3"/>
      <c r="L8" s="3"/>
      <c r="M8" s="3"/>
      <c r="N8" s="7"/>
      <c r="O8" s="7"/>
    </row>
    <row r="9" spans="4:15" ht="15" thickBot="1" x14ac:dyDescent="0.35">
      <c r="D9" s="23" t="s">
        <v>134</v>
      </c>
      <c r="E9" s="17"/>
      <c r="F9" s="24"/>
      <c r="G9" s="24"/>
      <c r="H9" s="24"/>
      <c r="I9" s="3"/>
      <c r="J9" s="3"/>
      <c r="K9" s="3"/>
      <c r="L9" s="3"/>
      <c r="M9" s="3"/>
      <c r="N9" s="7"/>
      <c r="O9" s="7"/>
    </row>
    <row r="10" spans="4:15" ht="15" thickBot="1" x14ac:dyDescent="0.35">
      <c r="D10" s="23" t="s">
        <v>135</v>
      </c>
      <c r="E10" s="17"/>
      <c r="F10" s="24"/>
      <c r="G10" s="24"/>
      <c r="H10" s="24"/>
      <c r="I10" s="3"/>
      <c r="J10" s="3"/>
      <c r="K10" s="3"/>
      <c r="L10" s="3"/>
      <c r="M10" s="3"/>
      <c r="N10" s="7"/>
      <c r="O10" s="7"/>
    </row>
    <row r="11" spans="4:15" ht="15" thickBot="1" x14ac:dyDescent="0.35">
      <c r="D11" s="23" t="s">
        <v>136</v>
      </c>
      <c r="E11" s="17"/>
      <c r="F11" s="24"/>
      <c r="G11" s="24"/>
      <c r="H11" s="24"/>
      <c r="I11" s="3"/>
      <c r="J11" s="3"/>
      <c r="K11" s="3"/>
      <c r="L11" s="3"/>
      <c r="M11" s="3"/>
      <c r="N11" s="7"/>
      <c r="O11" s="7"/>
    </row>
    <row r="12" spans="4:15" ht="15" thickBot="1" x14ac:dyDescent="0.35">
      <c r="D12" s="23" t="s">
        <v>137</v>
      </c>
      <c r="E12" s="17"/>
      <c r="F12" s="24"/>
      <c r="G12" s="24"/>
      <c r="H12" s="24"/>
      <c r="I12" s="3"/>
      <c r="J12" s="3"/>
      <c r="K12" s="3"/>
      <c r="L12" s="3"/>
      <c r="M12" s="3"/>
      <c r="N12" s="7"/>
      <c r="O12" s="7"/>
    </row>
    <row r="13" spans="4:15" ht="15" thickBot="1" x14ac:dyDescent="0.35">
      <c r="D13" s="23" t="s">
        <v>137</v>
      </c>
      <c r="E13" s="17"/>
      <c r="F13" s="24"/>
      <c r="G13" s="24"/>
      <c r="H13" s="24"/>
      <c r="I13" s="3"/>
      <c r="J13" s="3"/>
      <c r="K13" s="3"/>
      <c r="L13" s="3"/>
      <c r="M13" s="3"/>
      <c r="N13" s="7"/>
      <c r="O13" s="7"/>
    </row>
    <row r="14" spans="4:15" ht="15" thickBot="1" x14ac:dyDescent="0.35">
      <c r="D14" s="23" t="s">
        <v>137</v>
      </c>
      <c r="E14" s="17"/>
      <c r="F14" s="24"/>
      <c r="G14" s="24"/>
      <c r="H14" s="24"/>
      <c r="I14" s="3"/>
      <c r="J14" s="3"/>
      <c r="K14" s="3"/>
      <c r="L14" s="3"/>
      <c r="M14" s="3"/>
      <c r="N14" s="7"/>
      <c r="O14" s="7"/>
    </row>
    <row r="15" spans="4:15" ht="15" thickBot="1" x14ac:dyDescent="0.35">
      <c r="D15" s="23" t="s">
        <v>137</v>
      </c>
      <c r="E15" s="17"/>
      <c r="F15" s="24"/>
      <c r="G15" s="24"/>
      <c r="H15" s="24"/>
      <c r="I15" s="3"/>
      <c r="J15" s="3"/>
      <c r="K15" s="3"/>
      <c r="L15" s="3"/>
      <c r="M15" s="3"/>
      <c r="N15" s="7"/>
      <c r="O15" s="7"/>
    </row>
    <row r="16" spans="4:15" ht="27" thickBot="1" x14ac:dyDescent="0.35">
      <c r="D16" s="14" t="s">
        <v>139</v>
      </c>
      <c r="E16" s="15" t="s">
        <v>138</v>
      </c>
      <c r="F16" s="16">
        <f>F17+F18+F19+F20+F21+F22+F23+F24+F25+F26+F27+F28+F29</f>
        <v>0</v>
      </c>
      <c r="G16" s="16">
        <f t="shared" ref="G16:O16" si="2">G17+G18+G19+G20+G21+G22+G23+G24+G25+G26+G27+G28+G29</f>
        <v>0</v>
      </c>
      <c r="H16" s="16">
        <f t="shared" si="2"/>
        <v>0</v>
      </c>
      <c r="I16" s="16">
        <f t="shared" si="2"/>
        <v>0</v>
      </c>
      <c r="J16" s="16">
        <f t="shared" si="2"/>
        <v>0</v>
      </c>
      <c r="K16" s="16">
        <f t="shared" si="2"/>
        <v>0</v>
      </c>
      <c r="L16" s="16">
        <f t="shared" si="2"/>
        <v>0</v>
      </c>
      <c r="M16" s="24"/>
      <c r="N16" s="16">
        <f>N17+N18+N19+N20+N21+N22+N23+N24+N25+N26+N27+N28+N29</f>
        <v>0</v>
      </c>
      <c r="O16" s="16">
        <f t="shared" si="2"/>
        <v>0</v>
      </c>
    </row>
    <row r="17" spans="4:15" ht="15" thickBot="1" x14ac:dyDescent="0.35">
      <c r="D17" s="23" t="s">
        <v>140</v>
      </c>
      <c r="E17" s="17"/>
      <c r="F17" s="24"/>
      <c r="G17" s="24"/>
      <c r="H17" s="24"/>
      <c r="I17" s="3"/>
      <c r="J17" s="3"/>
      <c r="K17" s="3"/>
      <c r="L17" s="3"/>
      <c r="M17" s="3"/>
      <c r="N17" s="7"/>
      <c r="O17" s="7"/>
    </row>
    <row r="18" spans="4:15" ht="15" thickBot="1" x14ac:dyDescent="0.35">
      <c r="D18" s="23" t="s">
        <v>141</v>
      </c>
      <c r="E18" s="17"/>
      <c r="F18" s="24"/>
      <c r="G18" s="24"/>
      <c r="H18" s="24"/>
      <c r="I18" s="3"/>
      <c r="J18" s="3"/>
      <c r="K18" s="3"/>
      <c r="L18" s="3"/>
      <c r="M18" s="3"/>
      <c r="N18" s="7"/>
      <c r="O18" s="7"/>
    </row>
    <row r="19" spans="4:15" ht="15" thickBot="1" x14ac:dyDescent="0.35">
      <c r="D19" s="23" t="s">
        <v>142</v>
      </c>
      <c r="E19" s="17"/>
      <c r="F19" s="24"/>
      <c r="G19" s="24"/>
      <c r="H19" s="24"/>
      <c r="I19" s="3"/>
      <c r="J19" s="3"/>
      <c r="K19" s="3"/>
      <c r="L19" s="3"/>
      <c r="M19" s="3"/>
      <c r="N19" s="7"/>
      <c r="O19" s="7"/>
    </row>
    <row r="20" spans="4:15" ht="15" thickBot="1" x14ac:dyDescent="0.35">
      <c r="D20" s="23" t="s">
        <v>142</v>
      </c>
      <c r="E20" s="17"/>
      <c r="F20" s="24"/>
      <c r="G20" s="24"/>
      <c r="H20" s="24"/>
      <c r="I20" s="3"/>
      <c r="J20" s="3"/>
      <c r="K20" s="3"/>
      <c r="L20" s="3"/>
      <c r="M20" s="3"/>
      <c r="N20" s="7"/>
      <c r="O20" s="7"/>
    </row>
    <row r="21" spans="4:15" ht="15" thickBot="1" x14ac:dyDescent="0.35">
      <c r="D21" s="23" t="s">
        <v>142</v>
      </c>
      <c r="E21" s="17"/>
      <c r="F21" s="24"/>
      <c r="G21" s="24"/>
      <c r="H21" s="24"/>
      <c r="I21" s="3"/>
      <c r="J21" s="3"/>
      <c r="K21" s="3"/>
      <c r="L21" s="3"/>
      <c r="M21" s="3"/>
      <c r="N21" s="7"/>
      <c r="O21" s="7"/>
    </row>
    <row r="22" spans="4:15" ht="15" thickBot="1" x14ac:dyDescent="0.35">
      <c r="D22" s="23" t="s">
        <v>142</v>
      </c>
      <c r="E22" s="17"/>
      <c r="F22" s="24"/>
      <c r="G22" s="24"/>
      <c r="H22" s="24"/>
      <c r="I22" s="3"/>
      <c r="J22" s="3"/>
      <c r="K22" s="3"/>
      <c r="L22" s="3"/>
      <c r="M22" s="3"/>
      <c r="N22" s="7"/>
      <c r="O22" s="7"/>
    </row>
    <row r="23" spans="4:15" ht="15" thickBot="1" x14ac:dyDescent="0.35">
      <c r="D23" s="23" t="s">
        <v>142</v>
      </c>
      <c r="E23" s="17"/>
      <c r="F23" s="24"/>
      <c r="G23" s="24"/>
      <c r="H23" s="24"/>
      <c r="I23" s="3"/>
      <c r="J23" s="3"/>
      <c r="K23" s="3"/>
      <c r="L23" s="3"/>
      <c r="M23" s="3"/>
      <c r="N23" s="7"/>
      <c r="O23" s="7"/>
    </row>
    <row r="24" spans="4:15" ht="15" thickBot="1" x14ac:dyDescent="0.35">
      <c r="D24" s="23" t="s">
        <v>142</v>
      </c>
      <c r="E24" s="17"/>
      <c r="F24" s="24"/>
      <c r="G24" s="24"/>
      <c r="H24" s="24"/>
      <c r="I24" s="3"/>
      <c r="J24" s="3"/>
      <c r="K24" s="3"/>
      <c r="L24" s="3"/>
      <c r="M24" s="3"/>
      <c r="N24" s="7"/>
      <c r="O24" s="7"/>
    </row>
    <row r="25" spans="4:15" ht="15" thickBot="1" x14ac:dyDescent="0.35">
      <c r="D25" s="23" t="s">
        <v>142</v>
      </c>
      <c r="E25" s="17"/>
      <c r="F25" s="24"/>
      <c r="G25" s="24"/>
      <c r="H25" s="24"/>
      <c r="I25" s="3"/>
      <c r="J25" s="3"/>
      <c r="K25" s="3"/>
      <c r="L25" s="3"/>
      <c r="M25" s="3"/>
      <c r="N25" s="7"/>
      <c r="O25" s="7"/>
    </row>
    <row r="26" spans="4:15" ht="15" thickBot="1" x14ac:dyDescent="0.35">
      <c r="D26" s="23" t="s">
        <v>142</v>
      </c>
      <c r="E26" s="17"/>
      <c r="F26" s="24"/>
      <c r="G26" s="24"/>
      <c r="H26" s="24"/>
      <c r="I26" s="3"/>
      <c r="J26" s="3"/>
      <c r="K26" s="3"/>
      <c r="L26" s="3"/>
      <c r="M26" s="3"/>
      <c r="N26" s="7"/>
      <c r="O26" s="7"/>
    </row>
    <row r="27" spans="4:15" ht="15" thickBot="1" x14ac:dyDescent="0.35">
      <c r="D27" s="23" t="s">
        <v>142</v>
      </c>
      <c r="E27" s="17"/>
      <c r="F27" s="24"/>
      <c r="G27" s="24"/>
      <c r="H27" s="24"/>
      <c r="I27" s="3"/>
      <c r="J27" s="3"/>
      <c r="K27" s="3"/>
      <c r="L27" s="3"/>
      <c r="M27" s="3"/>
      <c r="N27" s="7"/>
      <c r="O27" s="7"/>
    </row>
    <row r="28" spans="4:15" ht="15" thickBot="1" x14ac:dyDescent="0.35">
      <c r="D28" s="23" t="s">
        <v>142</v>
      </c>
      <c r="E28" s="17"/>
      <c r="F28" s="24"/>
      <c r="G28" s="24"/>
      <c r="H28" s="24"/>
      <c r="I28" s="3"/>
      <c r="J28" s="3"/>
      <c r="K28" s="3"/>
      <c r="L28" s="3"/>
      <c r="M28" s="3"/>
      <c r="N28" s="7"/>
      <c r="O28" s="7"/>
    </row>
    <row r="29" spans="4:15" ht="15" thickBot="1" x14ac:dyDescent="0.35">
      <c r="D29" s="23" t="s">
        <v>142</v>
      </c>
      <c r="E29" s="17"/>
      <c r="F29" s="24"/>
      <c r="G29" s="24"/>
      <c r="H29" s="24"/>
      <c r="I29" s="3"/>
      <c r="J29" s="3"/>
      <c r="K29" s="3"/>
      <c r="L29" s="3"/>
      <c r="M29" s="3"/>
      <c r="N29" s="7"/>
      <c r="O29" s="7"/>
    </row>
    <row r="30" spans="4:15" ht="15" thickBot="1" x14ac:dyDescent="0.35">
      <c r="D30" s="14" t="s">
        <v>7</v>
      </c>
      <c r="E30" s="14" t="s">
        <v>8</v>
      </c>
      <c r="F30" s="16">
        <f>F31+F32+F33+F34+F35+F36+F37+F38+F39+F40+F41+F42+F43+F44+F45+F46+F47+F48+F49+F50</f>
        <v>0</v>
      </c>
      <c r="G30" s="16">
        <f t="shared" ref="G30:O30" si="3">G31+G32+G33+G34+G35+G36+G37+G38+G39+G40+G41+G42+G43+G44+G45+G46+G47+G48+G49+G50</f>
        <v>0</v>
      </c>
      <c r="H30" s="16">
        <f t="shared" si="3"/>
        <v>0</v>
      </c>
      <c r="I30" s="16">
        <f t="shared" si="3"/>
        <v>0</v>
      </c>
      <c r="J30" s="16">
        <f t="shared" si="3"/>
        <v>0</v>
      </c>
      <c r="K30" s="16">
        <f t="shared" si="3"/>
        <v>0</v>
      </c>
      <c r="L30" s="16">
        <f t="shared" si="3"/>
        <v>0</v>
      </c>
      <c r="M30" s="24"/>
      <c r="N30" s="16">
        <f t="shared" si="3"/>
        <v>0</v>
      </c>
      <c r="O30" s="16">
        <f t="shared" si="3"/>
        <v>0</v>
      </c>
    </row>
    <row r="31" spans="4:15" ht="15" thickBot="1" x14ac:dyDescent="0.35">
      <c r="D31" s="23" t="s">
        <v>9</v>
      </c>
      <c r="E31" s="23" t="s">
        <v>10</v>
      </c>
      <c r="F31" s="3"/>
      <c r="G31" s="3"/>
      <c r="H31" s="3"/>
      <c r="I31" s="3"/>
      <c r="J31" s="3"/>
      <c r="K31" s="3"/>
      <c r="L31" s="3"/>
      <c r="M31" s="3"/>
      <c r="N31" s="7"/>
      <c r="O31" s="7"/>
    </row>
    <row r="32" spans="4:15" ht="15" thickBot="1" x14ac:dyDescent="0.35">
      <c r="D32" s="23" t="s">
        <v>54</v>
      </c>
      <c r="E32" s="23"/>
      <c r="F32" s="3"/>
      <c r="G32" s="3"/>
      <c r="H32" s="3"/>
      <c r="I32" s="3"/>
      <c r="J32" s="3"/>
      <c r="K32" s="3"/>
      <c r="L32" s="3"/>
      <c r="M32" s="3"/>
      <c r="N32" s="7"/>
      <c r="O32" s="7"/>
    </row>
    <row r="33" spans="4:15" ht="15" thickBot="1" x14ac:dyDescent="0.35">
      <c r="D33" s="23" t="s">
        <v>55</v>
      </c>
      <c r="E33" s="23"/>
      <c r="F33" s="3"/>
      <c r="G33" s="3"/>
      <c r="H33" s="3"/>
      <c r="I33" s="3"/>
      <c r="J33" s="3"/>
      <c r="K33" s="3"/>
      <c r="L33" s="3"/>
      <c r="M33" s="3"/>
      <c r="N33" s="7"/>
      <c r="O33" s="7"/>
    </row>
    <row r="34" spans="4:15" ht="15" thickBot="1" x14ac:dyDescent="0.35">
      <c r="D34" s="23" t="s">
        <v>56</v>
      </c>
      <c r="E34" s="23"/>
      <c r="F34" s="3"/>
      <c r="G34" s="3"/>
      <c r="H34" s="3"/>
      <c r="I34" s="3"/>
      <c r="J34" s="3"/>
      <c r="K34" s="3"/>
      <c r="L34" s="3"/>
      <c r="M34" s="3"/>
      <c r="N34" s="7"/>
      <c r="O34" s="7"/>
    </row>
    <row r="35" spans="4:15" ht="15" thickBot="1" x14ac:dyDescent="0.35">
      <c r="D35" s="23" t="s">
        <v>57</v>
      </c>
      <c r="E35" s="23"/>
      <c r="F35" s="3"/>
      <c r="G35" s="3"/>
      <c r="H35" s="3"/>
      <c r="I35" s="3"/>
      <c r="J35" s="3"/>
      <c r="K35" s="3"/>
      <c r="L35" s="3"/>
      <c r="M35" s="3"/>
      <c r="N35" s="7"/>
      <c r="O35" s="7"/>
    </row>
    <row r="36" spans="4:15" ht="15" thickBot="1" x14ac:dyDescent="0.35">
      <c r="D36" s="23" t="s">
        <v>27</v>
      </c>
      <c r="E36" s="23"/>
      <c r="F36" s="3"/>
      <c r="G36" s="3"/>
      <c r="H36" s="3"/>
      <c r="I36" s="3"/>
      <c r="J36" s="3"/>
      <c r="K36" s="3"/>
      <c r="L36" s="3"/>
      <c r="M36" s="3"/>
      <c r="N36" s="7"/>
      <c r="O36" s="7"/>
    </row>
    <row r="37" spans="4:15" ht="15" thickBot="1" x14ac:dyDescent="0.35">
      <c r="D37" s="23" t="s">
        <v>27</v>
      </c>
      <c r="E37" s="23"/>
      <c r="F37" s="3"/>
      <c r="G37" s="3"/>
      <c r="H37" s="3"/>
      <c r="I37" s="3"/>
      <c r="J37" s="3"/>
      <c r="K37" s="3"/>
      <c r="L37" s="3"/>
      <c r="M37" s="3"/>
      <c r="N37" s="7"/>
      <c r="O37" s="7"/>
    </row>
    <row r="38" spans="4:15" ht="15" thickBot="1" x14ac:dyDescent="0.35">
      <c r="D38" s="23" t="s">
        <v>27</v>
      </c>
      <c r="E38" s="23"/>
      <c r="F38" s="3"/>
      <c r="G38" s="3"/>
      <c r="H38" s="3"/>
      <c r="I38" s="3"/>
      <c r="J38" s="3"/>
      <c r="K38" s="3"/>
      <c r="L38" s="3"/>
      <c r="M38" s="3"/>
      <c r="N38" s="7"/>
      <c r="O38" s="7"/>
    </row>
    <row r="39" spans="4:15" ht="15" thickBot="1" x14ac:dyDescent="0.35">
      <c r="D39" s="23" t="s">
        <v>27</v>
      </c>
      <c r="E39" s="23"/>
      <c r="F39" s="3"/>
      <c r="G39" s="3"/>
      <c r="H39" s="3"/>
      <c r="I39" s="3"/>
      <c r="J39" s="3"/>
      <c r="K39" s="3"/>
      <c r="L39" s="3"/>
      <c r="M39" s="3"/>
      <c r="N39" s="7"/>
      <c r="O39" s="7"/>
    </row>
    <row r="40" spans="4:15" ht="15" thickBot="1" x14ac:dyDescent="0.35">
      <c r="D40" s="23" t="s">
        <v>27</v>
      </c>
      <c r="E40" s="23"/>
      <c r="F40" s="3"/>
      <c r="G40" s="3"/>
      <c r="H40" s="3"/>
      <c r="I40" s="3"/>
      <c r="J40" s="3"/>
      <c r="K40" s="3"/>
      <c r="L40" s="3"/>
      <c r="M40" s="3"/>
      <c r="N40" s="7"/>
      <c r="O40" s="7"/>
    </row>
    <row r="41" spans="4:15" ht="15" thickBot="1" x14ac:dyDescent="0.35">
      <c r="D41" s="23" t="s">
        <v>27</v>
      </c>
      <c r="E41" s="23"/>
      <c r="F41" s="3"/>
      <c r="G41" s="3"/>
      <c r="H41" s="3"/>
      <c r="I41" s="3"/>
      <c r="J41" s="3"/>
      <c r="K41" s="3"/>
      <c r="L41" s="3"/>
      <c r="M41" s="3"/>
      <c r="N41" s="7"/>
      <c r="O41" s="7"/>
    </row>
    <row r="42" spans="4:15" ht="15" thickBot="1" x14ac:dyDescent="0.35">
      <c r="D42" s="23" t="s">
        <v>27</v>
      </c>
      <c r="E42" s="23"/>
      <c r="F42" s="3"/>
      <c r="G42" s="3"/>
      <c r="H42" s="3"/>
      <c r="I42" s="3"/>
      <c r="J42" s="3"/>
      <c r="K42" s="3"/>
      <c r="L42" s="3"/>
      <c r="M42" s="3"/>
      <c r="N42" s="7"/>
      <c r="O42" s="7"/>
    </row>
    <row r="43" spans="4:15" ht="15" thickBot="1" x14ac:dyDescent="0.35">
      <c r="D43" s="23" t="s">
        <v>27</v>
      </c>
      <c r="E43" s="23"/>
      <c r="F43" s="3"/>
      <c r="G43" s="3"/>
      <c r="H43" s="3"/>
      <c r="I43" s="3"/>
      <c r="J43" s="3"/>
      <c r="K43" s="3"/>
      <c r="L43" s="3"/>
      <c r="M43" s="3"/>
      <c r="N43" s="7"/>
      <c r="O43" s="7"/>
    </row>
    <row r="44" spans="4:15" ht="15" thickBot="1" x14ac:dyDescent="0.35">
      <c r="D44" s="23" t="s">
        <v>27</v>
      </c>
      <c r="E44" s="23"/>
      <c r="F44" s="3"/>
      <c r="G44" s="3"/>
      <c r="H44" s="3"/>
      <c r="I44" s="3"/>
      <c r="J44" s="3"/>
      <c r="K44" s="3"/>
      <c r="L44" s="3"/>
      <c r="M44" s="3"/>
      <c r="N44" s="7"/>
      <c r="O44" s="7"/>
    </row>
    <row r="45" spans="4:15" ht="15" thickBot="1" x14ac:dyDescent="0.35">
      <c r="D45" s="23" t="s">
        <v>27</v>
      </c>
      <c r="E45" s="23"/>
      <c r="F45" s="3"/>
      <c r="G45" s="3"/>
      <c r="H45" s="3"/>
      <c r="I45" s="3"/>
      <c r="J45" s="3"/>
      <c r="K45" s="3"/>
      <c r="L45" s="3"/>
      <c r="M45" s="3"/>
      <c r="N45" s="7"/>
      <c r="O45" s="7"/>
    </row>
    <row r="46" spans="4:15" ht="15" thickBot="1" x14ac:dyDescent="0.35">
      <c r="D46" s="23" t="s">
        <v>27</v>
      </c>
      <c r="E46" s="23"/>
      <c r="F46" s="3"/>
      <c r="G46" s="3"/>
      <c r="H46" s="3"/>
      <c r="I46" s="3"/>
      <c r="J46" s="3"/>
      <c r="K46" s="3"/>
      <c r="L46" s="3"/>
      <c r="M46" s="3"/>
      <c r="N46" s="7"/>
      <c r="O46" s="7"/>
    </row>
    <row r="47" spans="4:15" ht="15" thickBot="1" x14ac:dyDescent="0.35">
      <c r="D47" s="23" t="s">
        <v>27</v>
      </c>
      <c r="E47" s="23"/>
      <c r="F47" s="3"/>
      <c r="G47" s="3"/>
      <c r="H47" s="3"/>
      <c r="I47" s="3"/>
      <c r="J47" s="3"/>
      <c r="K47" s="3"/>
      <c r="L47" s="3"/>
      <c r="M47" s="3"/>
      <c r="N47" s="7"/>
      <c r="O47" s="7"/>
    </row>
    <row r="48" spans="4:15" ht="15" thickBot="1" x14ac:dyDescent="0.35">
      <c r="D48" s="23" t="s">
        <v>27</v>
      </c>
      <c r="E48" s="23"/>
      <c r="F48" s="3"/>
      <c r="G48" s="3"/>
      <c r="H48" s="3"/>
      <c r="I48" s="3"/>
      <c r="J48" s="3"/>
      <c r="K48" s="3"/>
      <c r="L48" s="3"/>
      <c r="M48" s="3"/>
      <c r="N48" s="7"/>
      <c r="O48" s="7"/>
    </row>
    <row r="49" spans="4:15" ht="15" thickBot="1" x14ac:dyDescent="0.35">
      <c r="D49" s="23" t="s">
        <v>27</v>
      </c>
      <c r="E49" s="23"/>
      <c r="F49" s="3"/>
      <c r="G49" s="3"/>
      <c r="H49" s="3"/>
      <c r="I49" s="3"/>
      <c r="J49" s="3"/>
      <c r="K49" s="3"/>
      <c r="L49" s="3"/>
      <c r="M49" s="3"/>
      <c r="N49" s="7"/>
      <c r="O49" s="7"/>
    </row>
    <row r="50" spans="4:15" ht="15" thickBot="1" x14ac:dyDescent="0.35">
      <c r="D50" s="23" t="s">
        <v>27</v>
      </c>
      <c r="E50" s="25"/>
      <c r="F50" s="3"/>
      <c r="G50" s="3"/>
      <c r="H50" s="3"/>
      <c r="I50" s="3"/>
      <c r="J50" s="3"/>
      <c r="K50" s="3"/>
      <c r="L50" s="3"/>
      <c r="M50" s="3"/>
      <c r="N50" s="7"/>
      <c r="O50" s="7"/>
    </row>
    <row r="51" spans="4:15" ht="15" thickBot="1" x14ac:dyDescent="0.35">
      <c r="D51" s="14" t="s">
        <v>11</v>
      </c>
      <c r="E51" s="14" t="s">
        <v>12</v>
      </c>
      <c r="F51" s="16">
        <f>F52+F59+F66+F73</f>
        <v>0</v>
      </c>
      <c r="G51" s="16">
        <f t="shared" ref="G51:O51" si="4">G52+G59+G66+G73</f>
        <v>0</v>
      </c>
      <c r="H51" s="16">
        <f t="shared" si="4"/>
        <v>0</v>
      </c>
      <c r="I51" s="16">
        <f t="shared" si="4"/>
        <v>0</v>
      </c>
      <c r="J51" s="16">
        <f t="shared" si="4"/>
        <v>0</v>
      </c>
      <c r="K51" s="16">
        <f t="shared" si="4"/>
        <v>0</v>
      </c>
      <c r="L51" s="16">
        <f t="shared" si="4"/>
        <v>0</v>
      </c>
      <c r="M51" s="24"/>
      <c r="N51" s="16">
        <f t="shared" si="4"/>
        <v>0</v>
      </c>
      <c r="O51" s="16">
        <f t="shared" si="4"/>
        <v>0</v>
      </c>
    </row>
    <row r="52" spans="4:15" ht="27" thickBot="1" x14ac:dyDescent="0.35">
      <c r="D52" s="4" t="s">
        <v>13</v>
      </c>
      <c r="E52" s="4" t="s">
        <v>14</v>
      </c>
      <c r="F52" s="59">
        <f>F53+F54+F55+F56+F57+F58</f>
        <v>0</v>
      </c>
      <c r="G52" s="59">
        <f t="shared" ref="G52:L52" si="5">G53+G54+G55+G56+G57+G58</f>
        <v>0</v>
      </c>
      <c r="H52" s="59">
        <f t="shared" si="5"/>
        <v>0</v>
      </c>
      <c r="I52" s="59">
        <f t="shared" si="5"/>
        <v>0</v>
      </c>
      <c r="J52" s="59">
        <f t="shared" si="5"/>
        <v>0</v>
      </c>
      <c r="K52" s="59">
        <f t="shared" si="5"/>
        <v>0</v>
      </c>
      <c r="L52" s="59">
        <f t="shared" si="5"/>
        <v>0</v>
      </c>
      <c r="M52" s="3"/>
      <c r="N52" s="26">
        <f>N53+N54+N55+N56+N57+N58</f>
        <v>0</v>
      </c>
      <c r="O52" s="26">
        <f t="shared" ref="O52" si="6">O53+O54+O55+O56+O57+O58</f>
        <v>0</v>
      </c>
    </row>
    <row r="53" spans="4:15" ht="15" thickBot="1" x14ac:dyDescent="0.35">
      <c r="D53" s="23" t="s">
        <v>15</v>
      </c>
      <c r="E53" s="23" t="s">
        <v>16</v>
      </c>
      <c r="F53" s="3"/>
      <c r="G53" s="3"/>
      <c r="H53" s="3"/>
      <c r="I53" s="3"/>
      <c r="J53" s="3"/>
      <c r="K53" s="3"/>
      <c r="L53" s="3"/>
      <c r="M53" s="3"/>
      <c r="N53" s="7"/>
      <c r="O53" s="7"/>
    </row>
    <row r="54" spans="4:15" ht="15" thickBot="1" x14ac:dyDescent="0.35">
      <c r="D54" s="23" t="s">
        <v>29</v>
      </c>
      <c r="E54" s="23" t="s">
        <v>16</v>
      </c>
      <c r="F54" s="3"/>
      <c r="G54" s="3"/>
      <c r="H54" s="3"/>
      <c r="I54" s="3"/>
      <c r="J54" s="3"/>
      <c r="K54" s="3"/>
      <c r="L54" s="3"/>
      <c r="M54" s="3"/>
      <c r="N54" s="7"/>
      <c r="O54" s="7"/>
    </row>
    <row r="55" spans="4:15" ht="15" thickBot="1" x14ac:dyDescent="0.35">
      <c r="D55" s="23" t="s">
        <v>29</v>
      </c>
      <c r="E55" s="23" t="s">
        <v>16</v>
      </c>
      <c r="F55" s="3"/>
      <c r="G55" s="3"/>
      <c r="H55" s="3"/>
      <c r="I55" s="3"/>
      <c r="J55" s="3"/>
      <c r="K55" s="3"/>
      <c r="L55" s="3"/>
      <c r="M55" s="3"/>
      <c r="N55" s="7"/>
      <c r="O55" s="7"/>
    </row>
    <row r="56" spans="4:15" ht="15" thickBot="1" x14ac:dyDescent="0.35">
      <c r="D56" s="23" t="s">
        <v>29</v>
      </c>
      <c r="E56" s="23" t="s">
        <v>16</v>
      </c>
      <c r="F56" s="3"/>
      <c r="G56" s="3"/>
      <c r="H56" s="3"/>
      <c r="I56" s="3"/>
      <c r="J56" s="3"/>
      <c r="K56" s="3"/>
      <c r="L56" s="3"/>
      <c r="M56" s="3"/>
      <c r="N56" s="7"/>
      <c r="O56" s="7"/>
    </row>
    <row r="57" spans="4:15" ht="15" thickBot="1" x14ac:dyDescent="0.35">
      <c r="D57" s="23" t="s">
        <v>18</v>
      </c>
      <c r="E57" s="23" t="s">
        <v>19</v>
      </c>
      <c r="F57" s="3"/>
      <c r="G57" s="3"/>
      <c r="H57" s="3"/>
      <c r="I57" s="3"/>
      <c r="J57" s="3"/>
      <c r="K57" s="3"/>
      <c r="L57" s="3"/>
      <c r="M57" s="3"/>
      <c r="N57" s="7"/>
      <c r="O57" s="7"/>
    </row>
    <row r="58" spans="4:15" ht="15" thickBot="1" x14ac:dyDescent="0.35">
      <c r="D58" s="23" t="s">
        <v>20</v>
      </c>
      <c r="E58" s="23" t="s">
        <v>21</v>
      </c>
      <c r="F58" s="3"/>
      <c r="G58" s="3"/>
      <c r="H58" s="3"/>
      <c r="I58" s="3"/>
      <c r="J58" s="3"/>
      <c r="K58" s="3"/>
      <c r="L58" s="3"/>
      <c r="M58" s="3"/>
      <c r="N58" s="7"/>
      <c r="O58" s="7"/>
    </row>
    <row r="59" spans="4:15" ht="27" thickBot="1" x14ac:dyDescent="0.35">
      <c r="D59" s="4" t="s">
        <v>73</v>
      </c>
      <c r="E59" s="4" t="s">
        <v>14</v>
      </c>
      <c r="F59" s="59">
        <f>F60+F61+F62+F63+F64+F65</f>
        <v>0</v>
      </c>
      <c r="G59" s="59">
        <f t="shared" ref="G59:O59" si="7">G60+G61+G62+G63+G64+G65</f>
        <v>0</v>
      </c>
      <c r="H59" s="59">
        <f t="shared" si="7"/>
        <v>0</v>
      </c>
      <c r="I59" s="59">
        <f t="shared" si="7"/>
        <v>0</v>
      </c>
      <c r="J59" s="59">
        <f t="shared" si="7"/>
        <v>0</v>
      </c>
      <c r="K59" s="59">
        <f t="shared" si="7"/>
        <v>0</v>
      </c>
      <c r="L59" s="59">
        <f t="shared" si="7"/>
        <v>0</v>
      </c>
      <c r="M59" s="3"/>
      <c r="N59" s="26">
        <f t="shared" si="7"/>
        <v>0</v>
      </c>
      <c r="O59" s="26">
        <f t="shared" si="7"/>
        <v>0</v>
      </c>
    </row>
    <row r="60" spans="4:15" ht="15" thickBot="1" x14ac:dyDescent="0.35">
      <c r="D60" s="23" t="s">
        <v>74</v>
      </c>
      <c r="E60" s="23" t="s">
        <v>16</v>
      </c>
      <c r="F60" s="3"/>
      <c r="G60" s="3"/>
      <c r="H60" s="3"/>
      <c r="I60" s="3"/>
      <c r="J60" s="3"/>
      <c r="K60" s="3"/>
      <c r="L60" s="3"/>
      <c r="M60" s="3"/>
      <c r="N60" s="7"/>
      <c r="O60" s="7"/>
    </row>
    <row r="61" spans="4:15" ht="15" thickBot="1" x14ac:dyDescent="0.35">
      <c r="D61" s="23" t="s">
        <v>29</v>
      </c>
      <c r="E61" s="23" t="s">
        <v>16</v>
      </c>
      <c r="F61" s="3"/>
      <c r="G61" s="3"/>
      <c r="H61" s="3"/>
      <c r="I61" s="3"/>
      <c r="J61" s="3"/>
      <c r="K61" s="3"/>
      <c r="L61" s="3"/>
      <c r="M61" s="3"/>
      <c r="N61" s="7"/>
      <c r="O61" s="7"/>
    </row>
    <row r="62" spans="4:15" ht="15" thickBot="1" x14ac:dyDescent="0.35">
      <c r="D62" s="23" t="s">
        <v>29</v>
      </c>
      <c r="E62" s="23" t="s">
        <v>16</v>
      </c>
      <c r="F62" s="3"/>
      <c r="G62" s="3"/>
      <c r="H62" s="3"/>
      <c r="I62" s="3"/>
      <c r="J62" s="3"/>
      <c r="K62" s="3"/>
      <c r="L62" s="3"/>
      <c r="M62" s="3"/>
      <c r="N62" s="7"/>
      <c r="O62" s="7"/>
    </row>
    <row r="63" spans="4:15" ht="15" thickBot="1" x14ac:dyDescent="0.35">
      <c r="D63" s="23" t="s">
        <v>29</v>
      </c>
      <c r="E63" s="23" t="s">
        <v>16</v>
      </c>
      <c r="F63" s="3"/>
      <c r="G63" s="3"/>
      <c r="H63" s="3"/>
      <c r="I63" s="3"/>
      <c r="J63" s="3"/>
      <c r="K63" s="3"/>
      <c r="L63" s="3"/>
      <c r="M63" s="3"/>
      <c r="N63" s="7"/>
      <c r="O63" s="7"/>
    </row>
    <row r="64" spans="4:15" ht="15" thickBot="1" x14ac:dyDescent="0.35">
      <c r="D64" s="23" t="s">
        <v>80</v>
      </c>
      <c r="E64" s="23" t="s">
        <v>19</v>
      </c>
      <c r="F64" s="3"/>
      <c r="G64" s="3"/>
      <c r="H64" s="3"/>
      <c r="I64" s="3"/>
      <c r="J64" s="3"/>
      <c r="K64" s="3"/>
      <c r="L64" s="3"/>
      <c r="M64" s="3"/>
      <c r="N64" s="7"/>
      <c r="O64" s="7"/>
    </row>
    <row r="65" spans="4:15" ht="15" thickBot="1" x14ac:dyDescent="0.35">
      <c r="D65" s="23" t="s">
        <v>81</v>
      </c>
      <c r="E65" s="23" t="s">
        <v>21</v>
      </c>
      <c r="F65" s="3"/>
      <c r="G65" s="3"/>
      <c r="H65" s="3"/>
      <c r="I65" s="3"/>
      <c r="J65" s="3"/>
      <c r="K65" s="3"/>
      <c r="L65" s="3"/>
      <c r="M65" s="3"/>
      <c r="N65" s="7"/>
      <c r="O65" s="7"/>
    </row>
    <row r="66" spans="4:15" ht="27" thickBot="1" x14ac:dyDescent="0.35">
      <c r="D66" s="4" t="s">
        <v>82</v>
      </c>
      <c r="E66" s="4" t="s">
        <v>14</v>
      </c>
      <c r="F66" s="59">
        <f>F67+F68+F69+F70+F71+F72</f>
        <v>0</v>
      </c>
      <c r="G66" s="59">
        <f t="shared" ref="G66:O66" si="8">G67+G68+G69+G70+G71+G72</f>
        <v>0</v>
      </c>
      <c r="H66" s="59">
        <f t="shared" si="8"/>
        <v>0</v>
      </c>
      <c r="I66" s="59">
        <f t="shared" si="8"/>
        <v>0</v>
      </c>
      <c r="J66" s="59">
        <f t="shared" si="8"/>
        <v>0</v>
      </c>
      <c r="K66" s="59">
        <f t="shared" si="8"/>
        <v>0</v>
      </c>
      <c r="L66" s="59">
        <f t="shared" si="8"/>
        <v>0</v>
      </c>
      <c r="M66" s="3"/>
      <c r="N66" s="26">
        <f t="shared" si="8"/>
        <v>0</v>
      </c>
      <c r="O66" s="26">
        <f t="shared" si="8"/>
        <v>0</v>
      </c>
    </row>
    <row r="67" spans="4:15" ht="15" thickBot="1" x14ac:dyDescent="0.35">
      <c r="D67" s="23" t="s">
        <v>83</v>
      </c>
      <c r="E67" s="23" t="s">
        <v>16</v>
      </c>
      <c r="F67" s="3"/>
      <c r="G67" s="3"/>
      <c r="H67" s="3"/>
      <c r="I67" s="3"/>
      <c r="J67" s="3"/>
      <c r="K67" s="3"/>
      <c r="L67" s="3"/>
      <c r="M67" s="3"/>
      <c r="N67" s="3"/>
      <c r="O67" s="7"/>
    </row>
    <row r="68" spans="4:15" ht="15" thickBot="1" x14ac:dyDescent="0.35">
      <c r="D68" s="23" t="s">
        <v>29</v>
      </c>
      <c r="E68" s="23" t="s">
        <v>16</v>
      </c>
      <c r="F68" s="3"/>
      <c r="G68" s="3"/>
      <c r="H68" s="3"/>
      <c r="I68" s="3"/>
      <c r="J68" s="3"/>
      <c r="K68" s="3"/>
      <c r="L68" s="3"/>
      <c r="M68" s="3"/>
      <c r="N68" s="3"/>
      <c r="O68" s="7"/>
    </row>
    <row r="69" spans="4:15" ht="15" thickBot="1" x14ac:dyDescent="0.35">
      <c r="D69" s="23" t="s">
        <v>29</v>
      </c>
      <c r="E69" s="23" t="s">
        <v>16</v>
      </c>
      <c r="F69" s="24"/>
      <c r="G69" s="3"/>
      <c r="H69" s="3"/>
      <c r="I69" s="3"/>
      <c r="J69" s="3"/>
      <c r="K69" s="3"/>
      <c r="L69" s="3"/>
      <c r="M69" s="3"/>
      <c r="N69" s="3"/>
      <c r="O69" s="7"/>
    </row>
    <row r="70" spans="4:15" ht="15" thickBot="1" x14ac:dyDescent="0.35">
      <c r="D70" s="23" t="s">
        <v>29</v>
      </c>
      <c r="E70" s="23" t="s">
        <v>16</v>
      </c>
      <c r="F70" s="8"/>
      <c r="G70" s="8"/>
      <c r="H70" s="8"/>
      <c r="I70" s="8"/>
      <c r="J70" s="8"/>
      <c r="K70" s="8"/>
      <c r="L70" s="3"/>
      <c r="M70" s="3"/>
      <c r="N70" s="7"/>
      <c r="O70" s="7"/>
    </row>
    <row r="71" spans="4:15" ht="15" thickBot="1" x14ac:dyDescent="0.35">
      <c r="D71" s="23" t="s">
        <v>87</v>
      </c>
      <c r="E71" s="23" t="s">
        <v>19</v>
      </c>
      <c r="F71" s="8"/>
      <c r="G71" s="8"/>
      <c r="H71" s="8"/>
      <c r="I71" s="8"/>
      <c r="J71" s="8"/>
      <c r="K71" s="8"/>
      <c r="L71" s="3"/>
      <c r="M71" s="3"/>
      <c r="N71" s="7"/>
      <c r="O71" s="7"/>
    </row>
    <row r="72" spans="4:15" ht="15" thickBot="1" x14ac:dyDescent="0.35">
      <c r="D72" s="23" t="s">
        <v>88</v>
      </c>
      <c r="E72" s="23" t="s">
        <v>21</v>
      </c>
      <c r="F72" s="8"/>
      <c r="G72" s="8"/>
      <c r="H72" s="8"/>
      <c r="I72" s="8"/>
      <c r="J72" s="3"/>
      <c r="K72" s="8"/>
      <c r="L72" s="3"/>
      <c r="M72" s="3"/>
      <c r="N72" s="7"/>
      <c r="O72" s="7"/>
    </row>
    <row r="73" spans="4:15" ht="43.8" thickBot="1" x14ac:dyDescent="0.35">
      <c r="D73" s="55" t="s">
        <v>25</v>
      </c>
      <c r="E73" s="56" t="s">
        <v>41</v>
      </c>
      <c r="F73" s="60">
        <f>F74+F75+F76+F77</f>
        <v>0</v>
      </c>
      <c r="G73" s="60">
        <f t="shared" ref="G73:O73" si="9">G74+G75+G76+G77</f>
        <v>0</v>
      </c>
      <c r="H73" s="60">
        <f t="shared" si="9"/>
        <v>0</v>
      </c>
      <c r="I73" s="60">
        <f t="shared" si="9"/>
        <v>0</v>
      </c>
      <c r="J73" s="60">
        <f t="shared" si="9"/>
        <v>0</v>
      </c>
      <c r="K73" s="60">
        <f t="shared" si="9"/>
        <v>0</v>
      </c>
      <c r="L73" s="60">
        <f t="shared" si="9"/>
        <v>0</v>
      </c>
      <c r="M73" s="8"/>
      <c r="N73" s="11">
        <f t="shared" si="9"/>
        <v>0</v>
      </c>
      <c r="O73" s="11">
        <f t="shared" si="9"/>
        <v>0</v>
      </c>
    </row>
    <row r="74" spans="4:15" ht="15" thickBot="1" x14ac:dyDescent="0.35">
      <c r="D74" s="57" t="s">
        <v>22</v>
      </c>
      <c r="E74" s="57" t="s">
        <v>16</v>
      </c>
      <c r="F74" s="11"/>
      <c r="G74" s="11"/>
      <c r="H74" s="11"/>
      <c r="I74" s="11"/>
      <c r="J74" s="11"/>
      <c r="K74" s="11"/>
      <c r="L74" s="12"/>
      <c r="M74" s="3"/>
      <c r="N74" s="7"/>
      <c r="O74" s="7"/>
    </row>
    <row r="75" spans="4:15" ht="15" thickBot="1" x14ac:dyDescent="0.35">
      <c r="D75" s="57" t="s">
        <v>89</v>
      </c>
      <c r="E75" s="57" t="s">
        <v>16</v>
      </c>
      <c r="F75" s="11"/>
      <c r="G75" s="11"/>
      <c r="H75" s="11"/>
      <c r="I75" s="11"/>
      <c r="J75" s="11"/>
      <c r="K75" s="11"/>
      <c r="L75" s="12"/>
      <c r="M75" s="3"/>
      <c r="N75" s="7"/>
      <c r="O75" s="7"/>
    </row>
    <row r="76" spans="4:15" ht="15" thickBot="1" x14ac:dyDescent="0.35">
      <c r="D76" s="57" t="s">
        <v>23</v>
      </c>
      <c r="E76" s="57" t="s">
        <v>19</v>
      </c>
      <c r="F76" s="11"/>
      <c r="G76" s="11"/>
      <c r="H76" s="11"/>
      <c r="I76" s="11"/>
      <c r="J76" s="12"/>
      <c r="K76" s="11"/>
      <c r="L76" s="12"/>
      <c r="M76" s="3"/>
      <c r="N76" s="7"/>
      <c r="O76" s="7"/>
    </row>
    <row r="77" spans="4:15" ht="15" thickBot="1" x14ac:dyDescent="0.35">
      <c r="D77" s="57" t="s">
        <v>24</v>
      </c>
      <c r="E77" s="57" t="s">
        <v>21</v>
      </c>
      <c r="F77" s="11"/>
      <c r="G77" s="11"/>
      <c r="H77" s="11"/>
      <c r="I77" s="11"/>
      <c r="J77" s="12"/>
      <c r="K77" s="11"/>
      <c r="L77" s="12"/>
      <c r="M77" s="3"/>
      <c r="N77" s="7"/>
      <c r="O77" s="7"/>
    </row>
    <row r="78" spans="4:15" ht="93" thickBot="1" x14ac:dyDescent="0.35">
      <c r="D78" s="27" t="s">
        <v>26</v>
      </c>
      <c r="E78" s="27" t="s">
        <v>155</v>
      </c>
      <c r="F78" s="58">
        <f>F79+F84+F87+F88+F89+F93+F97+F80+F81+F82+F83+F86+F85</f>
        <v>0</v>
      </c>
      <c r="G78" s="58">
        <f t="shared" ref="G78:O78" si="10">G79+G84+G87+G88+G89+G93+G97</f>
        <v>0</v>
      </c>
      <c r="H78" s="58">
        <f t="shared" si="10"/>
        <v>0</v>
      </c>
      <c r="I78" s="58">
        <f t="shared" si="10"/>
        <v>0</v>
      </c>
      <c r="J78" s="58">
        <f t="shared" si="10"/>
        <v>0</v>
      </c>
      <c r="K78" s="58">
        <f t="shared" si="10"/>
        <v>0</v>
      </c>
      <c r="L78" s="58">
        <f t="shared" si="10"/>
        <v>0</v>
      </c>
      <c r="M78" s="8"/>
      <c r="N78" s="28">
        <f t="shared" si="10"/>
        <v>0</v>
      </c>
      <c r="O78" s="28">
        <f t="shared" si="10"/>
        <v>0</v>
      </c>
    </row>
    <row r="79" spans="4:15" ht="15" thickBot="1" x14ac:dyDescent="0.35">
      <c r="D79" s="29" t="s">
        <v>27</v>
      </c>
      <c r="E79" s="29" t="s">
        <v>10</v>
      </c>
      <c r="F79" s="30"/>
      <c r="G79" s="31"/>
      <c r="H79" s="31"/>
      <c r="I79" s="31"/>
      <c r="J79" s="31"/>
      <c r="K79" s="31"/>
      <c r="L79" s="31"/>
      <c r="M79" s="3"/>
      <c r="N79" s="3"/>
      <c r="O79" s="3"/>
    </row>
    <row r="80" spans="4:15" ht="15" thickBot="1" x14ac:dyDescent="0.35">
      <c r="D80" s="29" t="s">
        <v>27</v>
      </c>
      <c r="E80" s="29" t="s">
        <v>10</v>
      </c>
      <c r="F80" s="30"/>
      <c r="G80" s="31"/>
      <c r="H80" s="31"/>
      <c r="I80" s="31"/>
      <c r="J80" s="31"/>
      <c r="K80" s="31"/>
      <c r="L80" s="31"/>
      <c r="M80" s="3"/>
      <c r="N80" s="3"/>
      <c r="O80" s="3"/>
    </row>
    <row r="81" spans="4:15" ht="15" thickBot="1" x14ac:dyDescent="0.35">
      <c r="D81" s="29" t="s">
        <v>27</v>
      </c>
      <c r="E81" s="29" t="s">
        <v>10</v>
      </c>
      <c r="F81" s="30"/>
      <c r="G81" s="31"/>
      <c r="H81" s="31"/>
      <c r="I81" s="31"/>
      <c r="J81" s="31"/>
      <c r="K81" s="31"/>
      <c r="L81" s="31"/>
      <c r="M81" s="3"/>
      <c r="N81" s="3"/>
      <c r="O81" s="3"/>
    </row>
    <row r="82" spans="4:15" ht="15" thickBot="1" x14ac:dyDescent="0.35">
      <c r="D82" s="29" t="s">
        <v>27</v>
      </c>
      <c r="E82" s="29" t="s">
        <v>10</v>
      </c>
      <c r="F82" s="30"/>
      <c r="G82" s="31"/>
      <c r="H82" s="31"/>
      <c r="I82" s="31"/>
      <c r="J82" s="31"/>
      <c r="K82" s="31"/>
      <c r="L82" s="31"/>
      <c r="M82" s="3"/>
      <c r="N82" s="3"/>
      <c r="O82" s="3"/>
    </row>
    <row r="83" spans="4:15" ht="15" thickBot="1" x14ac:dyDescent="0.35">
      <c r="D83" s="29" t="s">
        <v>27</v>
      </c>
      <c r="E83" s="29" t="s">
        <v>10</v>
      </c>
      <c r="F83" s="30"/>
      <c r="G83" s="31"/>
      <c r="H83" s="31"/>
      <c r="I83" s="31"/>
      <c r="J83" s="31"/>
      <c r="K83" s="31"/>
      <c r="L83" s="31"/>
      <c r="M83" s="3"/>
      <c r="N83" s="3"/>
      <c r="O83" s="3"/>
    </row>
    <row r="84" spans="4:15" ht="15" thickBot="1" x14ac:dyDescent="0.35">
      <c r="D84" s="29" t="s">
        <v>27</v>
      </c>
      <c r="E84" s="29" t="s">
        <v>10</v>
      </c>
      <c r="F84" s="31"/>
      <c r="G84" s="31"/>
      <c r="H84" s="31"/>
      <c r="I84" s="31"/>
      <c r="J84" s="31"/>
      <c r="K84" s="31"/>
      <c r="L84" s="31"/>
      <c r="M84" s="3"/>
      <c r="N84" s="7"/>
      <c r="O84" s="7"/>
    </row>
    <row r="85" spans="4:15" ht="15" thickBot="1" x14ac:dyDescent="0.35">
      <c r="D85" s="29" t="s">
        <v>27</v>
      </c>
      <c r="E85" s="29" t="s">
        <v>10</v>
      </c>
      <c r="F85" s="31"/>
      <c r="G85" s="31"/>
      <c r="H85" s="31"/>
      <c r="I85" s="31"/>
      <c r="J85" s="31"/>
      <c r="K85" s="31"/>
      <c r="L85" s="31"/>
      <c r="M85" s="3"/>
      <c r="N85" s="7"/>
      <c r="O85" s="7"/>
    </row>
    <row r="86" spans="4:15" ht="15" thickBot="1" x14ac:dyDescent="0.35">
      <c r="D86" s="29" t="s">
        <v>27</v>
      </c>
      <c r="E86" s="29" t="s">
        <v>10</v>
      </c>
      <c r="F86" s="31"/>
      <c r="G86" s="31"/>
      <c r="H86" s="31"/>
      <c r="I86" s="31"/>
      <c r="J86" s="31"/>
      <c r="K86" s="31"/>
      <c r="L86" s="31"/>
      <c r="M86" s="3"/>
      <c r="N86" s="7"/>
      <c r="O86" s="7"/>
    </row>
    <row r="87" spans="4:15" ht="15" thickBot="1" x14ac:dyDescent="0.35">
      <c r="D87" s="29" t="s">
        <v>27</v>
      </c>
      <c r="E87" s="29" t="s">
        <v>10</v>
      </c>
      <c r="F87" s="31"/>
      <c r="G87" s="31"/>
      <c r="H87" s="31"/>
      <c r="I87" s="31"/>
      <c r="J87" s="31"/>
      <c r="K87" s="31"/>
      <c r="L87" s="31"/>
      <c r="M87" s="3"/>
      <c r="N87" s="7"/>
      <c r="O87" s="7"/>
    </row>
    <row r="88" spans="4:15" ht="15" thickBot="1" x14ac:dyDescent="0.35">
      <c r="D88" s="29" t="s">
        <v>27</v>
      </c>
      <c r="E88" s="29" t="s">
        <v>10</v>
      </c>
      <c r="F88" s="31"/>
      <c r="G88" s="31"/>
      <c r="H88" s="31"/>
      <c r="I88" s="31"/>
      <c r="J88" s="31"/>
      <c r="K88" s="31"/>
      <c r="L88" s="31"/>
      <c r="M88" s="3"/>
      <c r="N88" s="7"/>
      <c r="O88" s="7"/>
    </row>
    <row r="89" spans="4:15" ht="27" thickBot="1" x14ac:dyDescent="0.35">
      <c r="D89" s="32" t="s">
        <v>28</v>
      </c>
      <c r="E89" s="32" t="s">
        <v>14</v>
      </c>
      <c r="F89" s="39">
        <f>F90+F91+F92</f>
        <v>0</v>
      </c>
      <c r="G89" s="39">
        <f t="shared" ref="G89:O89" si="11">G90+G91+G92</f>
        <v>0</v>
      </c>
      <c r="H89" s="39">
        <f t="shared" si="11"/>
        <v>0</v>
      </c>
      <c r="I89" s="39">
        <f t="shared" si="11"/>
        <v>0</v>
      </c>
      <c r="J89" s="39">
        <f t="shared" si="11"/>
        <v>0</v>
      </c>
      <c r="K89" s="39">
        <f t="shared" si="11"/>
        <v>0</v>
      </c>
      <c r="L89" s="39">
        <f t="shared" si="11"/>
        <v>0</v>
      </c>
      <c r="M89" s="3"/>
      <c r="N89" s="33">
        <f t="shared" si="11"/>
        <v>0</v>
      </c>
      <c r="O89" s="33">
        <f t="shared" si="11"/>
        <v>0</v>
      </c>
    </row>
    <row r="90" spans="4:15" ht="15" thickBot="1" x14ac:dyDescent="0.35">
      <c r="D90" s="29" t="s">
        <v>29</v>
      </c>
      <c r="E90" s="29" t="s">
        <v>16</v>
      </c>
      <c r="F90" s="33"/>
      <c r="G90" s="33"/>
      <c r="H90" s="33"/>
      <c r="I90" s="33"/>
      <c r="J90" s="33"/>
      <c r="K90" s="33"/>
      <c r="L90" s="33"/>
      <c r="M90" s="3"/>
      <c r="N90" s="7"/>
      <c r="O90" s="7"/>
    </row>
    <row r="91" spans="4:15" ht="15" thickBot="1" x14ac:dyDescent="0.35">
      <c r="D91" s="29" t="s">
        <v>30</v>
      </c>
      <c r="E91" s="29" t="s">
        <v>19</v>
      </c>
      <c r="F91" s="33"/>
      <c r="G91" s="33"/>
      <c r="H91" s="33"/>
      <c r="I91" s="33"/>
      <c r="J91" s="33"/>
      <c r="K91" s="33"/>
      <c r="L91" s="33"/>
      <c r="M91" s="3"/>
      <c r="N91" s="7"/>
      <c r="O91" s="7"/>
    </row>
    <row r="92" spans="4:15" ht="15" thickBot="1" x14ac:dyDescent="0.35">
      <c r="D92" s="29" t="s">
        <v>31</v>
      </c>
      <c r="E92" s="29" t="s">
        <v>21</v>
      </c>
      <c r="F92" s="33"/>
      <c r="G92" s="33"/>
      <c r="H92" s="33"/>
      <c r="I92" s="33"/>
      <c r="J92" s="33"/>
      <c r="K92" s="33"/>
      <c r="L92" s="33"/>
      <c r="M92" s="3"/>
      <c r="N92" s="7"/>
      <c r="O92" s="7"/>
    </row>
    <row r="93" spans="4:15" ht="27" thickBot="1" x14ac:dyDescent="0.35">
      <c r="D93" s="32" t="s">
        <v>28</v>
      </c>
      <c r="E93" s="32" t="s">
        <v>14</v>
      </c>
      <c r="F93" s="39">
        <f>F94+F95+F96</f>
        <v>0</v>
      </c>
      <c r="G93" s="39">
        <f t="shared" ref="G93:O93" si="12">G94+G95+G96</f>
        <v>0</v>
      </c>
      <c r="H93" s="39">
        <f t="shared" si="12"/>
        <v>0</v>
      </c>
      <c r="I93" s="39">
        <f t="shared" si="12"/>
        <v>0</v>
      </c>
      <c r="J93" s="39">
        <f t="shared" si="12"/>
        <v>0</v>
      </c>
      <c r="K93" s="39">
        <f t="shared" si="12"/>
        <v>0</v>
      </c>
      <c r="L93" s="39">
        <f t="shared" si="12"/>
        <v>0</v>
      </c>
      <c r="M93" s="3"/>
      <c r="N93" s="33">
        <f t="shared" si="12"/>
        <v>0</v>
      </c>
      <c r="O93" s="33">
        <f t="shared" si="12"/>
        <v>0</v>
      </c>
    </row>
    <row r="94" spans="4:15" ht="15" thickBot="1" x14ac:dyDescent="0.35">
      <c r="D94" s="29" t="s">
        <v>29</v>
      </c>
      <c r="E94" s="29" t="s">
        <v>16</v>
      </c>
      <c r="F94" s="33"/>
      <c r="G94" s="33"/>
      <c r="H94" s="33"/>
      <c r="I94" s="33"/>
      <c r="J94" s="33"/>
      <c r="K94" s="33"/>
      <c r="L94" s="33"/>
      <c r="M94" s="3"/>
      <c r="N94" s="7"/>
      <c r="O94" s="7"/>
    </row>
    <row r="95" spans="4:15" ht="15" thickBot="1" x14ac:dyDescent="0.35">
      <c r="D95" s="29" t="s">
        <v>30</v>
      </c>
      <c r="E95" s="29" t="s">
        <v>19</v>
      </c>
      <c r="F95" s="33"/>
      <c r="G95" s="33"/>
      <c r="H95" s="33"/>
      <c r="I95" s="33"/>
      <c r="J95" s="33"/>
      <c r="K95" s="33"/>
      <c r="L95" s="33"/>
      <c r="M95" s="3"/>
      <c r="N95" s="7"/>
      <c r="O95" s="7"/>
    </row>
    <row r="96" spans="4:15" ht="15" thickBot="1" x14ac:dyDescent="0.35">
      <c r="D96" s="29" t="s">
        <v>31</v>
      </c>
      <c r="E96" s="29" t="s">
        <v>21</v>
      </c>
      <c r="F96" s="33"/>
      <c r="G96" s="33"/>
      <c r="H96" s="33"/>
      <c r="I96" s="33"/>
      <c r="J96" s="33"/>
      <c r="K96" s="33"/>
      <c r="L96" s="33"/>
      <c r="M96" s="3"/>
      <c r="N96" s="7"/>
      <c r="O96" s="7"/>
    </row>
    <row r="97" spans="4:15" ht="27" thickBot="1" x14ac:dyDescent="0.35">
      <c r="D97" s="32" t="s">
        <v>28</v>
      </c>
      <c r="E97" s="32" t="s">
        <v>14</v>
      </c>
      <c r="F97" s="39">
        <f>F98+F99+F100</f>
        <v>0</v>
      </c>
      <c r="G97" s="39">
        <f t="shared" ref="G97:O97" si="13">G98+G99+G100</f>
        <v>0</v>
      </c>
      <c r="H97" s="39">
        <f t="shared" si="13"/>
        <v>0</v>
      </c>
      <c r="I97" s="39">
        <f t="shared" si="13"/>
        <v>0</v>
      </c>
      <c r="J97" s="39">
        <f t="shared" si="13"/>
        <v>0</v>
      </c>
      <c r="K97" s="39">
        <f t="shared" si="13"/>
        <v>0</v>
      </c>
      <c r="L97" s="39">
        <f t="shared" si="13"/>
        <v>0</v>
      </c>
      <c r="M97" s="3"/>
      <c r="N97" s="33">
        <f t="shared" si="13"/>
        <v>0</v>
      </c>
      <c r="O97" s="33">
        <f t="shared" si="13"/>
        <v>0</v>
      </c>
    </row>
    <row r="98" spans="4:15" ht="15" thickBot="1" x14ac:dyDescent="0.35">
      <c r="D98" s="29" t="s">
        <v>29</v>
      </c>
      <c r="E98" s="29" t="s">
        <v>16</v>
      </c>
      <c r="F98" s="33"/>
      <c r="G98" s="33"/>
      <c r="H98" s="33"/>
      <c r="I98" s="33"/>
      <c r="J98" s="33"/>
      <c r="K98" s="33"/>
      <c r="L98" s="33"/>
      <c r="M98" s="3"/>
      <c r="N98" s="7"/>
      <c r="O98" s="7"/>
    </row>
    <row r="99" spans="4:15" ht="15" thickBot="1" x14ac:dyDescent="0.35">
      <c r="D99" s="29" t="s">
        <v>30</v>
      </c>
      <c r="E99" s="29" t="s">
        <v>19</v>
      </c>
      <c r="F99" s="33"/>
      <c r="G99" s="33"/>
      <c r="H99" s="33"/>
      <c r="I99" s="33"/>
      <c r="J99" s="33"/>
      <c r="K99" s="33"/>
      <c r="L99" s="33"/>
      <c r="M99" s="3"/>
      <c r="N99" s="7"/>
      <c r="O99" s="7"/>
    </row>
    <row r="100" spans="4:15" ht="15" thickBot="1" x14ac:dyDescent="0.35">
      <c r="D100" s="29" t="s">
        <v>31</v>
      </c>
      <c r="E100" s="29" t="s">
        <v>21</v>
      </c>
      <c r="F100" s="33"/>
      <c r="G100" s="33"/>
      <c r="H100" s="33"/>
      <c r="I100" s="33"/>
      <c r="J100" s="33"/>
      <c r="K100" s="33"/>
      <c r="L100" s="33"/>
      <c r="M100" s="3"/>
      <c r="N100" s="7"/>
      <c r="O100" s="7"/>
    </row>
    <row r="101" spans="4:15" ht="15" thickBot="1" x14ac:dyDescent="0.35">
      <c r="D101" s="34" t="s">
        <v>32</v>
      </c>
      <c r="E101" s="34" t="s">
        <v>33</v>
      </c>
      <c r="F101" s="3"/>
      <c r="G101" s="3"/>
      <c r="H101" s="3"/>
      <c r="I101" s="3"/>
      <c r="J101" s="3"/>
      <c r="K101" s="3"/>
      <c r="L101" s="3"/>
      <c r="M101" s="3"/>
      <c r="N101" s="7"/>
      <c r="O101" s="7"/>
    </row>
    <row r="102" spans="4:15" ht="15" thickBot="1" x14ac:dyDescent="0.35">
      <c r="D102" s="142" t="s">
        <v>34</v>
      </c>
      <c r="E102" s="142"/>
      <c r="F102" s="24">
        <f>F78+F51+F30+F7+F101</f>
        <v>0</v>
      </c>
      <c r="G102" s="24">
        <f t="shared" ref="G102:L102" si="14">G78+G51+G30+G7</f>
        <v>0</v>
      </c>
      <c r="H102" s="24">
        <f t="shared" si="14"/>
        <v>0</v>
      </c>
      <c r="I102" s="24">
        <f t="shared" si="14"/>
        <v>0</v>
      </c>
      <c r="J102" s="24">
        <f t="shared" si="14"/>
        <v>0</v>
      </c>
      <c r="K102" s="24">
        <f t="shared" si="14"/>
        <v>0</v>
      </c>
      <c r="L102" s="24">
        <f t="shared" si="14"/>
        <v>0</v>
      </c>
      <c r="M102" s="3"/>
      <c r="N102" s="22">
        <f>N7+N16+N30+N51+N78</f>
        <v>0</v>
      </c>
      <c r="O102" s="22">
        <f>O7+O16+O30+O51+O78</f>
        <v>0</v>
      </c>
    </row>
  </sheetData>
  <mergeCells count="8">
    <mergeCell ref="N4:O4"/>
    <mergeCell ref="D102:E102"/>
    <mergeCell ref="D4:D5"/>
    <mergeCell ref="E4:E5"/>
    <mergeCell ref="F4:F5"/>
    <mergeCell ref="G4:G5"/>
    <mergeCell ref="H4:L4"/>
    <mergeCell ref="M4:M5"/>
  </mergeCells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P98"/>
  <sheetViews>
    <sheetView topLeftCell="A7" zoomScale="65" zoomScaleNormal="65" workbookViewId="0">
      <selection activeCell="P7" sqref="P7"/>
    </sheetView>
  </sheetViews>
  <sheetFormatPr defaultRowHeight="14.4" x14ac:dyDescent="0.3"/>
  <cols>
    <col min="4" max="4" width="15.33203125" customWidth="1"/>
    <col min="5" max="5" width="36.44140625" customWidth="1"/>
    <col min="6" max="7" width="9.88671875" customWidth="1"/>
    <col min="11" max="12" width="12.6640625" customWidth="1"/>
    <col min="13" max="13" width="10.6640625" customWidth="1"/>
    <col min="15" max="15" width="20.33203125" customWidth="1"/>
    <col min="16" max="16" width="18.33203125" customWidth="1"/>
  </cols>
  <sheetData>
    <row r="3" spans="4:16" ht="15" thickBot="1" x14ac:dyDescent="0.35"/>
    <row r="4" spans="4:16" ht="51" customHeight="1" thickBot="1" x14ac:dyDescent="0.35">
      <c r="D4" s="146" t="s">
        <v>0</v>
      </c>
      <c r="E4" s="147" t="s">
        <v>35</v>
      </c>
      <c r="F4" s="148" t="s">
        <v>130</v>
      </c>
      <c r="G4" s="153" t="s">
        <v>38</v>
      </c>
      <c r="H4" s="143" t="s">
        <v>1</v>
      </c>
      <c r="I4" s="143" t="s">
        <v>2</v>
      </c>
      <c r="J4" s="150" t="s">
        <v>3</v>
      </c>
      <c r="K4" s="151"/>
      <c r="L4" s="151"/>
      <c r="M4" s="152"/>
      <c r="N4" s="143" t="s">
        <v>4</v>
      </c>
      <c r="O4" s="144" t="s">
        <v>154</v>
      </c>
      <c r="P4" s="145"/>
    </row>
    <row r="5" spans="4:16" ht="141" customHeight="1" thickBot="1" x14ac:dyDescent="0.35">
      <c r="D5" s="146"/>
      <c r="E5" s="147"/>
      <c r="F5" s="149"/>
      <c r="G5" s="154"/>
      <c r="H5" s="143"/>
      <c r="I5" s="143"/>
      <c r="J5" s="18" t="s">
        <v>36</v>
      </c>
      <c r="K5" s="19" t="s">
        <v>5</v>
      </c>
      <c r="L5" s="18" t="s">
        <v>37</v>
      </c>
      <c r="M5" s="20" t="s">
        <v>6</v>
      </c>
      <c r="N5" s="143"/>
      <c r="O5" s="21" t="s">
        <v>152</v>
      </c>
      <c r="P5" s="21" t="s">
        <v>153</v>
      </c>
    </row>
    <row r="6" spans="4:16" ht="15" thickBot="1" x14ac:dyDescent="0.35">
      <c r="D6" s="1">
        <v>1</v>
      </c>
      <c r="E6" s="2">
        <v>2</v>
      </c>
      <c r="F6" s="1">
        <v>3</v>
      </c>
      <c r="G6" s="2"/>
      <c r="H6" s="2">
        <v>4</v>
      </c>
      <c r="I6" s="1">
        <v>5</v>
      </c>
      <c r="J6" s="2">
        <v>6</v>
      </c>
      <c r="K6" s="1">
        <v>7</v>
      </c>
      <c r="L6" s="2">
        <v>8</v>
      </c>
      <c r="M6" s="1">
        <v>9</v>
      </c>
      <c r="N6" s="2">
        <v>10</v>
      </c>
      <c r="O6" s="6" t="e">
        <f>O98/(F98-F97)</f>
        <v>#DIV/0!</v>
      </c>
      <c r="P6" s="6" t="e">
        <f>P98/(F98-F97)</f>
        <v>#DIV/0!</v>
      </c>
    </row>
    <row r="7" spans="4:16" ht="27" thickBot="1" x14ac:dyDescent="0.35">
      <c r="D7" s="14" t="s">
        <v>132</v>
      </c>
      <c r="E7" s="15" t="s">
        <v>147</v>
      </c>
      <c r="F7" s="16">
        <f>F8+F9+F10+F11+F12+F13+F14+F15</f>
        <v>0</v>
      </c>
      <c r="G7" s="16">
        <f>G8+G9+G10+G11+G12+G13+G14+G15</f>
        <v>0</v>
      </c>
      <c r="H7" s="16">
        <f t="shared" ref="H7:P7" si="0">H8+H9+H10+H11+H12+H13+H14+H15</f>
        <v>0</v>
      </c>
      <c r="I7" s="16">
        <f t="shared" si="0"/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>
        <f t="shared" si="0"/>
        <v>0</v>
      </c>
      <c r="N7" s="24"/>
      <c r="O7" s="16">
        <f t="shared" si="0"/>
        <v>0</v>
      </c>
      <c r="P7" s="16">
        <f t="shared" si="0"/>
        <v>0</v>
      </c>
    </row>
    <row r="8" spans="4:16" ht="15" thickBot="1" x14ac:dyDescent="0.35">
      <c r="D8" s="23" t="s">
        <v>133</v>
      </c>
      <c r="E8" s="17"/>
      <c r="F8" s="17"/>
      <c r="G8" s="17"/>
      <c r="H8" s="24"/>
      <c r="I8" s="24"/>
      <c r="J8" s="24"/>
      <c r="K8" s="3"/>
      <c r="L8" s="3"/>
      <c r="M8" s="3"/>
      <c r="N8" s="3"/>
      <c r="O8" s="7"/>
      <c r="P8" s="7"/>
    </row>
    <row r="9" spans="4:16" ht="15" thickBot="1" x14ac:dyDescent="0.35">
      <c r="D9" s="23" t="s">
        <v>134</v>
      </c>
      <c r="E9" s="17"/>
      <c r="F9" s="17"/>
      <c r="G9" s="17"/>
      <c r="H9" s="24"/>
      <c r="I9" s="24"/>
      <c r="J9" s="24"/>
      <c r="K9" s="3"/>
      <c r="L9" s="3"/>
      <c r="M9" s="3"/>
      <c r="N9" s="3"/>
      <c r="O9" s="7"/>
      <c r="P9" s="7"/>
    </row>
    <row r="10" spans="4:16" ht="15" thickBot="1" x14ac:dyDescent="0.35">
      <c r="D10" s="23" t="s">
        <v>135</v>
      </c>
      <c r="E10" s="17"/>
      <c r="F10" s="17"/>
      <c r="G10" s="17"/>
      <c r="H10" s="24"/>
      <c r="I10" s="24"/>
      <c r="J10" s="24"/>
      <c r="K10" s="3"/>
      <c r="L10" s="3"/>
      <c r="M10" s="3"/>
      <c r="N10" s="3"/>
      <c r="O10" s="7"/>
      <c r="P10" s="7"/>
    </row>
    <row r="11" spans="4:16" ht="15" thickBot="1" x14ac:dyDescent="0.35">
      <c r="D11" s="23" t="s">
        <v>136</v>
      </c>
      <c r="E11" s="17"/>
      <c r="F11" s="17"/>
      <c r="G11" s="17"/>
      <c r="H11" s="24"/>
      <c r="I11" s="24"/>
      <c r="J11" s="24"/>
      <c r="K11" s="3"/>
      <c r="L11" s="3"/>
      <c r="M11" s="3"/>
      <c r="N11" s="3"/>
      <c r="O11" s="7"/>
      <c r="P11" s="7"/>
    </row>
    <row r="12" spans="4:16" ht="15" thickBot="1" x14ac:dyDescent="0.35">
      <c r="D12" s="23" t="s">
        <v>137</v>
      </c>
      <c r="E12" s="17"/>
      <c r="F12" s="17"/>
      <c r="G12" s="17"/>
      <c r="H12" s="24"/>
      <c r="I12" s="24"/>
      <c r="J12" s="24"/>
      <c r="K12" s="3"/>
      <c r="L12" s="3"/>
      <c r="M12" s="3"/>
      <c r="N12" s="3"/>
      <c r="O12" s="7"/>
      <c r="P12" s="7"/>
    </row>
    <row r="13" spans="4:16" ht="15" thickBot="1" x14ac:dyDescent="0.35">
      <c r="D13" s="23" t="s">
        <v>137</v>
      </c>
      <c r="E13" s="17"/>
      <c r="F13" s="17"/>
      <c r="G13" s="17"/>
      <c r="H13" s="24"/>
      <c r="I13" s="24"/>
      <c r="J13" s="24"/>
      <c r="K13" s="3"/>
      <c r="L13" s="3"/>
      <c r="M13" s="3"/>
      <c r="N13" s="3"/>
      <c r="O13" s="7"/>
      <c r="P13" s="7"/>
    </row>
    <row r="14" spans="4:16" ht="15" thickBot="1" x14ac:dyDescent="0.35">
      <c r="D14" s="23" t="s">
        <v>137</v>
      </c>
      <c r="E14" s="17"/>
      <c r="F14" s="17"/>
      <c r="G14" s="17"/>
      <c r="H14" s="24"/>
      <c r="I14" s="24"/>
      <c r="J14" s="24"/>
      <c r="K14" s="3"/>
      <c r="L14" s="3"/>
      <c r="M14" s="3"/>
      <c r="N14" s="3"/>
      <c r="O14" s="7"/>
      <c r="P14" s="7"/>
    </row>
    <row r="15" spans="4:16" ht="15" thickBot="1" x14ac:dyDescent="0.35">
      <c r="D15" s="23" t="s">
        <v>137</v>
      </c>
      <c r="E15" s="17"/>
      <c r="F15" s="17"/>
      <c r="G15" s="17"/>
      <c r="H15" s="24"/>
      <c r="I15" s="24"/>
      <c r="J15" s="24"/>
      <c r="K15" s="3"/>
      <c r="L15" s="3"/>
      <c r="M15" s="3"/>
      <c r="N15" s="3"/>
      <c r="O15" s="7"/>
      <c r="P15" s="7"/>
    </row>
    <row r="16" spans="4:16" ht="27" thickBot="1" x14ac:dyDescent="0.35">
      <c r="D16" s="14" t="s">
        <v>139</v>
      </c>
      <c r="E16" s="15" t="s">
        <v>146</v>
      </c>
      <c r="F16" s="16">
        <f>F17+F18+F19+F20+F21+F22+F23+F24+F25+F26+F27+F28+F29</f>
        <v>0</v>
      </c>
      <c r="G16" s="16">
        <f>G17+G18+G19+G20+G21+G22+G23+G24+G25+G26+G27+G28+G29</f>
        <v>0</v>
      </c>
      <c r="H16" s="16">
        <f t="shared" ref="H16:P16" si="1">H17+H18+H19+H20+H21+H22+H23+H24+H25+H26+H27+H28+H29</f>
        <v>0</v>
      </c>
      <c r="I16" s="16">
        <f t="shared" si="1"/>
        <v>0</v>
      </c>
      <c r="J16" s="16">
        <f t="shared" si="1"/>
        <v>0</v>
      </c>
      <c r="K16" s="16">
        <f t="shared" si="1"/>
        <v>0</v>
      </c>
      <c r="L16" s="16">
        <f t="shared" si="1"/>
        <v>0</v>
      </c>
      <c r="M16" s="16">
        <f t="shared" si="1"/>
        <v>0</v>
      </c>
      <c r="N16" s="24"/>
      <c r="O16" s="16">
        <f t="shared" si="1"/>
        <v>0</v>
      </c>
      <c r="P16" s="16">
        <f t="shared" si="1"/>
        <v>0</v>
      </c>
    </row>
    <row r="17" spans="4:16" ht="15" thickBot="1" x14ac:dyDescent="0.35">
      <c r="D17" s="23" t="s">
        <v>140</v>
      </c>
      <c r="E17" s="17"/>
      <c r="F17" s="17"/>
      <c r="G17" s="17"/>
      <c r="H17" s="24"/>
      <c r="I17" s="24"/>
      <c r="J17" s="24"/>
      <c r="K17" s="3"/>
      <c r="L17" s="3"/>
      <c r="M17" s="3"/>
      <c r="N17" s="3"/>
      <c r="O17" s="7"/>
      <c r="P17" s="7"/>
    </row>
    <row r="18" spans="4:16" ht="15" thickBot="1" x14ac:dyDescent="0.35">
      <c r="D18" s="23" t="s">
        <v>141</v>
      </c>
      <c r="E18" s="17"/>
      <c r="F18" s="17"/>
      <c r="G18" s="17"/>
      <c r="H18" s="24"/>
      <c r="I18" s="24"/>
      <c r="J18" s="24"/>
      <c r="K18" s="3"/>
      <c r="L18" s="3"/>
      <c r="M18" s="3"/>
      <c r="N18" s="3"/>
      <c r="O18" s="7"/>
      <c r="P18" s="7"/>
    </row>
    <row r="19" spans="4:16" ht="15" thickBot="1" x14ac:dyDescent="0.35">
      <c r="D19" s="23" t="s">
        <v>142</v>
      </c>
      <c r="E19" s="17"/>
      <c r="F19" s="17"/>
      <c r="G19" s="17"/>
      <c r="H19" s="24"/>
      <c r="I19" s="24"/>
      <c r="J19" s="24"/>
      <c r="K19" s="3"/>
      <c r="L19" s="3"/>
      <c r="M19" s="3"/>
      <c r="N19" s="3"/>
      <c r="O19" s="7"/>
      <c r="P19" s="7"/>
    </row>
    <row r="20" spans="4:16" ht="15" thickBot="1" x14ac:dyDescent="0.35">
      <c r="D20" s="23" t="s">
        <v>142</v>
      </c>
      <c r="E20" s="17"/>
      <c r="F20" s="17"/>
      <c r="G20" s="17"/>
      <c r="H20" s="24"/>
      <c r="I20" s="24"/>
      <c r="J20" s="24"/>
      <c r="K20" s="3"/>
      <c r="L20" s="3"/>
      <c r="M20" s="3"/>
      <c r="N20" s="3"/>
      <c r="O20" s="7"/>
      <c r="P20" s="7"/>
    </row>
    <row r="21" spans="4:16" ht="15" thickBot="1" x14ac:dyDescent="0.35">
      <c r="D21" s="23" t="s">
        <v>142</v>
      </c>
      <c r="E21" s="17"/>
      <c r="F21" s="17"/>
      <c r="G21" s="17"/>
      <c r="H21" s="24"/>
      <c r="I21" s="24"/>
      <c r="J21" s="24"/>
      <c r="K21" s="3"/>
      <c r="L21" s="3"/>
      <c r="M21" s="3"/>
      <c r="N21" s="3"/>
      <c r="O21" s="7"/>
      <c r="P21" s="7"/>
    </row>
    <row r="22" spans="4:16" ht="15" thickBot="1" x14ac:dyDescent="0.35">
      <c r="D22" s="23" t="s">
        <v>142</v>
      </c>
      <c r="E22" s="17"/>
      <c r="F22" s="17"/>
      <c r="G22" s="17"/>
      <c r="H22" s="24"/>
      <c r="I22" s="24"/>
      <c r="J22" s="24"/>
      <c r="K22" s="3"/>
      <c r="L22" s="3"/>
      <c r="M22" s="3"/>
      <c r="N22" s="3"/>
      <c r="O22" s="7"/>
      <c r="P22" s="7"/>
    </row>
    <row r="23" spans="4:16" ht="15" thickBot="1" x14ac:dyDescent="0.35">
      <c r="D23" s="23" t="s">
        <v>142</v>
      </c>
      <c r="E23" s="17"/>
      <c r="F23" s="17"/>
      <c r="G23" s="17"/>
      <c r="H23" s="24"/>
      <c r="I23" s="24"/>
      <c r="J23" s="24"/>
      <c r="K23" s="3"/>
      <c r="L23" s="3"/>
      <c r="M23" s="3"/>
      <c r="N23" s="3"/>
      <c r="O23" s="7"/>
      <c r="P23" s="7"/>
    </row>
    <row r="24" spans="4:16" ht="15" thickBot="1" x14ac:dyDescent="0.35">
      <c r="D24" s="23" t="s">
        <v>142</v>
      </c>
      <c r="E24" s="17"/>
      <c r="F24" s="17"/>
      <c r="G24" s="17"/>
      <c r="H24" s="24"/>
      <c r="I24" s="24"/>
      <c r="J24" s="24"/>
      <c r="K24" s="3"/>
      <c r="L24" s="3"/>
      <c r="M24" s="3"/>
      <c r="N24" s="3"/>
      <c r="O24" s="7"/>
      <c r="P24" s="7"/>
    </row>
    <row r="25" spans="4:16" ht="15" thickBot="1" x14ac:dyDescent="0.35">
      <c r="D25" s="23" t="s">
        <v>142</v>
      </c>
      <c r="E25" s="17"/>
      <c r="F25" s="17"/>
      <c r="G25" s="17"/>
      <c r="H25" s="24"/>
      <c r="I25" s="24"/>
      <c r="J25" s="24"/>
      <c r="K25" s="3"/>
      <c r="L25" s="3"/>
      <c r="M25" s="3"/>
      <c r="N25" s="3"/>
      <c r="O25" s="7"/>
      <c r="P25" s="7"/>
    </row>
    <row r="26" spans="4:16" ht="15" thickBot="1" x14ac:dyDescent="0.35">
      <c r="D26" s="23" t="s">
        <v>142</v>
      </c>
      <c r="E26" s="17"/>
      <c r="F26" s="17"/>
      <c r="G26" s="17"/>
      <c r="H26" s="24"/>
      <c r="I26" s="24"/>
      <c r="J26" s="24"/>
      <c r="K26" s="3"/>
      <c r="L26" s="3"/>
      <c r="M26" s="3"/>
      <c r="N26" s="3"/>
      <c r="O26" s="7"/>
      <c r="P26" s="7"/>
    </row>
    <row r="27" spans="4:16" ht="15" thickBot="1" x14ac:dyDescent="0.35">
      <c r="D27" s="23" t="s">
        <v>142</v>
      </c>
      <c r="E27" s="17"/>
      <c r="F27" s="17"/>
      <c r="G27" s="17"/>
      <c r="H27" s="24"/>
      <c r="I27" s="24"/>
      <c r="J27" s="24"/>
      <c r="K27" s="3"/>
      <c r="L27" s="3"/>
      <c r="M27" s="3"/>
      <c r="N27" s="3"/>
      <c r="O27" s="7"/>
      <c r="P27" s="7"/>
    </row>
    <row r="28" spans="4:16" ht="15" thickBot="1" x14ac:dyDescent="0.35">
      <c r="D28" s="23" t="s">
        <v>142</v>
      </c>
      <c r="E28" s="17"/>
      <c r="F28" s="17"/>
      <c r="G28" s="17"/>
      <c r="H28" s="24"/>
      <c r="I28" s="24"/>
      <c r="J28" s="24"/>
      <c r="K28" s="3"/>
      <c r="L28" s="3"/>
      <c r="M28" s="3"/>
      <c r="N28" s="3"/>
      <c r="O28" s="7"/>
      <c r="P28" s="7"/>
    </row>
    <row r="29" spans="4:16" ht="15" thickBot="1" x14ac:dyDescent="0.35">
      <c r="D29" s="23" t="s">
        <v>142</v>
      </c>
      <c r="E29" s="17"/>
      <c r="F29" s="17"/>
      <c r="G29" s="17"/>
      <c r="H29" s="24"/>
      <c r="I29" s="24"/>
      <c r="J29" s="24"/>
      <c r="K29" s="3"/>
      <c r="L29" s="3"/>
      <c r="M29" s="3"/>
      <c r="N29" s="3"/>
      <c r="O29" s="7"/>
      <c r="P29" s="7"/>
    </row>
    <row r="30" spans="4:16" ht="15" thickBot="1" x14ac:dyDescent="0.35">
      <c r="D30" s="15" t="s">
        <v>11</v>
      </c>
      <c r="E30" s="53" t="s">
        <v>151</v>
      </c>
      <c r="F30" s="16">
        <f>F31+F52</f>
        <v>0</v>
      </c>
      <c r="G30" s="16"/>
      <c r="H30" s="16">
        <f t="shared" ref="H30:P30" si="2">H31+H52</f>
        <v>0</v>
      </c>
      <c r="I30" s="16">
        <f t="shared" si="2"/>
        <v>0</v>
      </c>
      <c r="J30" s="16">
        <f t="shared" si="2"/>
        <v>0</v>
      </c>
      <c r="K30" s="16">
        <f t="shared" si="2"/>
        <v>0</v>
      </c>
      <c r="L30" s="16">
        <f t="shared" si="2"/>
        <v>0</v>
      </c>
      <c r="M30" s="16">
        <f t="shared" si="2"/>
        <v>0</v>
      </c>
      <c r="N30" s="24"/>
      <c r="O30" s="16">
        <f t="shared" si="2"/>
        <v>0</v>
      </c>
      <c r="P30" s="16">
        <f t="shared" si="2"/>
        <v>0</v>
      </c>
    </row>
    <row r="31" spans="4:16" ht="15" thickBot="1" x14ac:dyDescent="0.35">
      <c r="D31" s="50" t="s">
        <v>7</v>
      </c>
      <c r="E31" s="50" t="s">
        <v>148</v>
      </c>
      <c r="F31" s="52">
        <f>F32+F32+F33+F34+F35+F36+F37+F38+F39+F40+F41+F42+F43+F44+F45+F46+F47+F48+F49+F50+F51</f>
        <v>0</v>
      </c>
      <c r="G31" s="52"/>
      <c r="H31" s="52">
        <f t="shared" ref="H31:P31" si="3">H32+H32+H33+H34+H35+H36+H37+H38+H39+H40+H41+H42+H43+H44+H45+H46+H47+H48+H49+H50+H51</f>
        <v>0</v>
      </c>
      <c r="I31" s="52">
        <f t="shared" si="3"/>
        <v>0</v>
      </c>
      <c r="J31" s="52">
        <f t="shared" si="3"/>
        <v>0</v>
      </c>
      <c r="K31" s="52">
        <f t="shared" si="3"/>
        <v>0</v>
      </c>
      <c r="L31" s="52">
        <f t="shared" si="3"/>
        <v>0</v>
      </c>
      <c r="M31" s="52">
        <f t="shared" si="3"/>
        <v>0</v>
      </c>
      <c r="N31" s="24"/>
      <c r="O31" s="52">
        <f t="shared" si="3"/>
        <v>0</v>
      </c>
      <c r="P31" s="52">
        <f t="shared" si="3"/>
        <v>0</v>
      </c>
    </row>
    <row r="32" spans="4:16" ht="15" thickBot="1" x14ac:dyDescent="0.35">
      <c r="D32" s="23" t="s">
        <v>9</v>
      </c>
      <c r="E32" s="23" t="s">
        <v>10</v>
      </c>
      <c r="F32" s="23"/>
      <c r="G32" s="23"/>
      <c r="H32" s="3"/>
      <c r="I32" s="3"/>
      <c r="J32" s="3"/>
      <c r="K32" s="3"/>
      <c r="L32" s="3"/>
      <c r="M32" s="3"/>
      <c r="N32" s="3"/>
      <c r="O32" s="7"/>
      <c r="P32" s="7"/>
    </row>
    <row r="33" spans="4:16" ht="15" thickBot="1" x14ac:dyDescent="0.35">
      <c r="D33" s="23" t="s">
        <v>54</v>
      </c>
      <c r="E33" s="23"/>
      <c r="F33" s="23"/>
      <c r="G33" s="23"/>
      <c r="H33" s="3"/>
      <c r="I33" s="3"/>
      <c r="J33" s="3"/>
      <c r="K33" s="3"/>
      <c r="L33" s="3"/>
      <c r="M33" s="3"/>
      <c r="N33" s="3"/>
      <c r="O33" s="7"/>
      <c r="P33" s="7"/>
    </row>
    <row r="34" spans="4:16" ht="15" thickBot="1" x14ac:dyDescent="0.35">
      <c r="D34" s="23" t="s">
        <v>55</v>
      </c>
      <c r="E34" s="23"/>
      <c r="F34" s="23"/>
      <c r="G34" s="23"/>
      <c r="H34" s="3"/>
      <c r="I34" s="3"/>
      <c r="J34" s="3"/>
      <c r="K34" s="3"/>
      <c r="L34" s="3"/>
      <c r="M34" s="3"/>
      <c r="N34" s="3"/>
      <c r="O34" s="7"/>
      <c r="P34" s="7"/>
    </row>
    <row r="35" spans="4:16" ht="15" thickBot="1" x14ac:dyDescent="0.35">
      <c r="D35" s="23" t="s">
        <v>56</v>
      </c>
      <c r="E35" s="23"/>
      <c r="F35" s="23"/>
      <c r="G35" s="23"/>
      <c r="H35" s="3"/>
      <c r="I35" s="3"/>
      <c r="J35" s="3"/>
      <c r="K35" s="3"/>
      <c r="L35" s="3"/>
      <c r="M35" s="3"/>
      <c r="N35" s="3"/>
      <c r="O35" s="7"/>
      <c r="P35" s="7"/>
    </row>
    <row r="36" spans="4:16" ht="15" thickBot="1" x14ac:dyDescent="0.35">
      <c r="D36" s="23" t="s">
        <v>57</v>
      </c>
      <c r="E36" s="23"/>
      <c r="F36" s="23"/>
      <c r="G36" s="23"/>
      <c r="H36" s="3"/>
      <c r="I36" s="3"/>
      <c r="J36" s="3"/>
      <c r="K36" s="3"/>
      <c r="L36" s="3"/>
      <c r="M36" s="3"/>
      <c r="N36" s="3"/>
      <c r="O36" s="7"/>
      <c r="P36" s="7"/>
    </row>
    <row r="37" spans="4:16" ht="15" thickBot="1" x14ac:dyDescent="0.35">
      <c r="D37" s="23" t="s">
        <v>27</v>
      </c>
      <c r="E37" s="23"/>
      <c r="F37" s="23"/>
      <c r="G37" s="23"/>
      <c r="H37" s="3"/>
      <c r="I37" s="3"/>
      <c r="J37" s="3"/>
      <c r="K37" s="3"/>
      <c r="L37" s="3"/>
      <c r="M37" s="3"/>
      <c r="N37" s="3"/>
      <c r="O37" s="7"/>
      <c r="P37" s="7"/>
    </row>
    <row r="38" spans="4:16" ht="15" thickBot="1" x14ac:dyDescent="0.35">
      <c r="D38" s="23" t="s">
        <v>27</v>
      </c>
      <c r="E38" s="23"/>
      <c r="F38" s="23"/>
      <c r="G38" s="23"/>
      <c r="H38" s="3"/>
      <c r="I38" s="3"/>
      <c r="J38" s="3"/>
      <c r="K38" s="3"/>
      <c r="L38" s="3"/>
      <c r="M38" s="3"/>
      <c r="N38" s="3"/>
      <c r="O38" s="7"/>
      <c r="P38" s="7"/>
    </row>
    <row r="39" spans="4:16" ht="15" thickBot="1" x14ac:dyDescent="0.35">
      <c r="D39" s="23" t="s">
        <v>27</v>
      </c>
      <c r="E39" s="23"/>
      <c r="F39" s="23"/>
      <c r="G39" s="23"/>
      <c r="H39" s="3"/>
      <c r="I39" s="3"/>
      <c r="J39" s="3"/>
      <c r="K39" s="3"/>
      <c r="L39" s="3"/>
      <c r="M39" s="3"/>
      <c r="N39" s="3"/>
      <c r="O39" s="7"/>
      <c r="P39" s="7"/>
    </row>
    <row r="40" spans="4:16" ht="15" thickBot="1" x14ac:dyDescent="0.35">
      <c r="D40" s="23" t="s">
        <v>27</v>
      </c>
      <c r="E40" s="23"/>
      <c r="F40" s="23"/>
      <c r="G40" s="23"/>
      <c r="H40" s="3"/>
      <c r="I40" s="3"/>
      <c r="J40" s="3"/>
      <c r="K40" s="3"/>
      <c r="L40" s="3"/>
      <c r="M40" s="3"/>
      <c r="N40" s="3"/>
      <c r="O40" s="7"/>
      <c r="P40" s="7"/>
    </row>
    <row r="41" spans="4:16" ht="15" thickBot="1" x14ac:dyDescent="0.35">
      <c r="D41" s="23" t="s">
        <v>27</v>
      </c>
      <c r="E41" s="23"/>
      <c r="F41" s="23"/>
      <c r="G41" s="23"/>
      <c r="H41" s="3"/>
      <c r="I41" s="3"/>
      <c r="J41" s="3"/>
      <c r="K41" s="3"/>
      <c r="L41" s="3"/>
      <c r="M41" s="3"/>
      <c r="N41" s="3"/>
      <c r="O41" s="7"/>
      <c r="P41" s="7"/>
    </row>
    <row r="42" spans="4:16" ht="15" thickBot="1" x14ac:dyDescent="0.35">
      <c r="D42" s="23" t="s">
        <v>27</v>
      </c>
      <c r="E42" s="23"/>
      <c r="F42" s="23"/>
      <c r="G42" s="23"/>
      <c r="H42" s="3"/>
      <c r="I42" s="3"/>
      <c r="J42" s="3"/>
      <c r="K42" s="3"/>
      <c r="L42" s="3"/>
      <c r="M42" s="3"/>
      <c r="N42" s="3"/>
      <c r="O42" s="7"/>
      <c r="P42" s="7"/>
    </row>
    <row r="43" spans="4:16" ht="15" thickBot="1" x14ac:dyDescent="0.35">
      <c r="D43" s="23" t="s">
        <v>27</v>
      </c>
      <c r="E43" s="23"/>
      <c r="F43" s="23"/>
      <c r="G43" s="23"/>
      <c r="H43" s="3"/>
      <c r="I43" s="3"/>
      <c r="J43" s="3"/>
      <c r="K43" s="3"/>
      <c r="L43" s="3"/>
      <c r="M43" s="3"/>
      <c r="N43" s="3"/>
      <c r="O43" s="7"/>
      <c r="P43" s="7"/>
    </row>
    <row r="44" spans="4:16" ht="15" thickBot="1" x14ac:dyDescent="0.35">
      <c r="D44" s="23" t="s">
        <v>27</v>
      </c>
      <c r="E44" s="23"/>
      <c r="F44" s="23"/>
      <c r="G44" s="23"/>
      <c r="H44" s="3"/>
      <c r="I44" s="3"/>
      <c r="J44" s="3"/>
      <c r="K44" s="3"/>
      <c r="L44" s="3"/>
      <c r="M44" s="3"/>
      <c r="N44" s="3"/>
      <c r="O44" s="7"/>
      <c r="P44" s="7"/>
    </row>
    <row r="45" spans="4:16" ht="15" thickBot="1" x14ac:dyDescent="0.35">
      <c r="D45" s="23" t="s">
        <v>27</v>
      </c>
      <c r="E45" s="23"/>
      <c r="F45" s="23"/>
      <c r="G45" s="23"/>
      <c r="H45" s="3"/>
      <c r="I45" s="3"/>
      <c r="J45" s="3"/>
      <c r="K45" s="3"/>
      <c r="L45" s="3"/>
      <c r="M45" s="3"/>
      <c r="N45" s="3"/>
      <c r="O45" s="7"/>
      <c r="P45" s="7"/>
    </row>
    <row r="46" spans="4:16" ht="15" thickBot="1" x14ac:dyDescent="0.35">
      <c r="D46" s="23" t="s">
        <v>27</v>
      </c>
      <c r="E46" s="23"/>
      <c r="F46" s="23"/>
      <c r="G46" s="23"/>
      <c r="H46" s="3"/>
      <c r="I46" s="3"/>
      <c r="J46" s="3"/>
      <c r="K46" s="3"/>
      <c r="L46" s="3"/>
      <c r="M46" s="3"/>
      <c r="N46" s="3"/>
      <c r="O46" s="7"/>
      <c r="P46" s="7"/>
    </row>
    <row r="47" spans="4:16" ht="15" thickBot="1" x14ac:dyDescent="0.35">
      <c r="D47" s="23" t="s">
        <v>27</v>
      </c>
      <c r="E47" s="23"/>
      <c r="F47" s="23"/>
      <c r="G47" s="23"/>
      <c r="H47" s="3"/>
      <c r="I47" s="3"/>
      <c r="J47" s="3"/>
      <c r="K47" s="3"/>
      <c r="L47" s="3"/>
      <c r="M47" s="3"/>
      <c r="N47" s="3"/>
      <c r="O47" s="7"/>
      <c r="P47" s="7"/>
    </row>
    <row r="48" spans="4:16" ht="15" thickBot="1" x14ac:dyDescent="0.35">
      <c r="D48" s="23" t="s">
        <v>27</v>
      </c>
      <c r="E48" s="23"/>
      <c r="F48" s="23"/>
      <c r="G48" s="23"/>
      <c r="H48" s="3"/>
      <c r="I48" s="3"/>
      <c r="J48" s="3"/>
      <c r="K48" s="3"/>
      <c r="L48" s="3"/>
      <c r="M48" s="3"/>
      <c r="N48" s="3"/>
      <c r="O48" s="7"/>
      <c r="P48" s="7"/>
    </row>
    <row r="49" spans="4:16" ht="15" thickBot="1" x14ac:dyDescent="0.35">
      <c r="D49" s="23" t="s">
        <v>27</v>
      </c>
      <c r="E49" s="23"/>
      <c r="F49" s="23"/>
      <c r="G49" s="23"/>
      <c r="H49" s="3"/>
      <c r="I49" s="3"/>
      <c r="J49" s="3"/>
      <c r="K49" s="3"/>
      <c r="L49" s="3"/>
      <c r="M49" s="3"/>
      <c r="N49" s="3"/>
      <c r="O49" s="7"/>
      <c r="P49" s="7"/>
    </row>
    <row r="50" spans="4:16" ht="15" thickBot="1" x14ac:dyDescent="0.35">
      <c r="D50" s="23" t="s">
        <v>27</v>
      </c>
      <c r="E50" s="23"/>
      <c r="F50" s="23"/>
      <c r="G50" s="23"/>
      <c r="H50" s="3"/>
      <c r="I50" s="3"/>
      <c r="J50" s="3"/>
      <c r="K50" s="3"/>
      <c r="L50" s="3"/>
      <c r="M50" s="3"/>
      <c r="N50" s="3"/>
      <c r="O50" s="7"/>
      <c r="P50" s="7"/>
    </row>
    <row r="51" spans="4:16" ht="15" thickBot="1" x14ac:dyDescent="0.35">
      <c r="D51" s="23" t="s">
        <v>27</v>
      </c>
      <c r="E51" s="25"/>
      <c r="F51" s="25"/>
      <c r="G51" s="25"/>
      <c r="H51" s="3"/>
      <c r="I51" s="3"/>
      <c r="J51" s="3"/>
      <c r="K51" s="3"/>
      <c r="L51" s="3"/>
      <c r="M51" s="3"/>
      <c r="N51" s="3"/>
      <c r="O51" s="7"/>
      <c r="P51" s="7"/>
    </row>
    <row r="52" spans="4:16" ht="15" thickBot="1" x14ac:dyDescent="0.35">
      <c r="D52" s="50" t="s">
        <v>149</v>
      </c>
      <c r="E52" s="50" t="s">
        <v>150</v>
      </c>
      <c r="F52" s="52">
        <f>F53+F60+F67+F74</f>
        <v>0</v>
      </c>
      <c r="G52" s="52">
        <f>G53+G60+G67+G74</f>
        <v>0</v>
      </c>
      <c r="H52" s="52">
        <f t="shared" ref="H52:P52" si="4">H53+H60+H67+H74</f>
        <v>0</v>
      </c>
      <c r="I52" s="52">
        <f t="shared" si="4"/>
        <v>0</v>
      </c>
      <c r="J52" s="52">
        <f t="shared" si="4"/>
        <v>0</v>
      </c>
      <c r="K52" s="52">
        <f t="shared" si="4"/>
        <v>0</v>
      </c>
      <c r="L52" s="52">
        <f t="shared" si="4"/>
        <v>0</v>
      </c>
      <c r="M52" s="52">
        <f t="shared" si="4"/>
        <v>0</v>
      </c>
      <c r="N52" s="24"/>
      <c r="O52" s="52">
        <f t="shared" si="4"/>
        <v>0</v>
      </c>
      <c r="P52" s="52">
        <f t="shared" si="4"/>
        <v>0</v>
      </c>
    </row>
    <row r="53" spans="4:16" ht="27" thickBot="1" x14ac:dyDescent="0.35">
      <c r="D53" s="4" t="s">
        <v>13</v>
      </c>
      <c r="E53" s="4" t="s">
        <v>14</v>
      </c>
      <c r="F53" s="26">
        <f>F54+F55+F56+F57+F58+F59</f>
        <v>0</v>
      </c>
      <c r="G53" s="26">
        <f>G54+G55+G56+G57+G58+G59</f>
        <v>0</v>
      </c>
      <c r="H53" s="26">
        <f>H54+H55+H56+H57+H58+H59</f>
        <v>0</v>
      </c>
      <c r="I53" s="26">
        <f t="shared" ref="I53:M53" si="5">I54+I55+I56+I57+I58+I59</f>
        <v>0</v>
      </c>
      <c r="J53" s="26">
        <f t="shared" si="5"/>
        <v>0</v>
      </c>
      <c r="K53" s="26">
        <f t="shared" si="5"/>
        <v>0</v>
      </c>
      <c r="L53" s="26">
        <f t="shared" si="5"/>
        <v>0</v>
      </c>
      <c r="M53" s="26">
        <f t="shared" si="5"/>
        <v>0</v>
      </c>
      <c r="N53" s="3"/>
      <c r="O53" s="26">
        <f>O54+O55+O56+O57+O58+O59</f>
        <v>0</v>
      </c>
      <c r="P53" s="26">
        <f t="shared" ref="P53" si="6">P54+P55+P56+P57+P58+P59</f>
        <v>0</v>
      </c>
    </row>
    <row r="54" spans="4:16" ht="15" thickBot="1" x14ac:dyDescent="0.35">
      <c r="D54" s="23" t="s">
        <v>15</v>
      </c>
      <c r="E54" s="23" t="s">
        <v>16</v>
      </c>
      <c r="F54" s="23"/>
      <c r="G54" s="23"/>
      <c r="H54" s="3"/>
      <c r="I54" s="3"/>
      <c r="J54" s="3"/>
      <c r="K54" s="3"/>
      <c r="L54" s="3"/>
      <c r="M54" s="3"/>
      <c r="N54" s="3"/>
      <c r="O54" s="7"/>
      <c r="P54" s="7"/>
    </row>
    <row r="55" spans="4:16" ht="15" thickBot="1" x14ac:dyDescent="0.35">
      <c r="D55" s="23" t="s">
        <v>29</v>
      </c>
      <c r="E55" s="23" t="s">
        <v>16</v>
      </c>
      <c r="F55" s="23"/>
      <c r="G55" s="23"/>
      <c r="H55" s="3"/>
      <c r="I55" s="3"/>
      <c r="J55" s="3"/>
      <c r="K55" s="3"/>
      <c r="L55" s="3"/>
      <c r="M55" s="3"/>
      <c r="N55" s="3"/>
      <c r="O55" s="7"/>
      <c r="P55" s="7"/>
    </row>
    <row r="56" spans="4:16" ht="15" thickBot="1" x14ac:dyDescent="0.35">
      <c r="D56" s="23" t="s">
        <v>29</v>
      </c>
      <c r="E56" s="23" t="s">
        <v>16</v>
      </c>
      <c r="F56" s="23"/>
      <c r="G56" s="23"/>
      <c r="H56" s="3"/>
      <c r="I56" s="3"/>
      <c r="J56" s="3"/>
      <c r="K56" s="3"/>
      <c r="L56" s="3"/>
      <c r="M56" s="3"/>
      <c r="N56" s="3"/>
      <c r="O56" s="7"/>
      <c r="P56" s="7"/>
    </row>
    <row r="57" spans="4:16" ht="15" thickBot="1" x14ac:dyDescent="0.35">
      <c r="D57" s="23" t="s">
        <v>29</v>
      </c>
      <c r="E57" s="23" t="s">
        <v>16</v>
      </c>
      <c r="F57" s="23"/>
      <c r="G57" s="23"/>
      <c r="H57" s="3"/>
      <c r="I57" s="3"/>
      <c r="J57" s="3"/>
      <c r="K57" s="3"/>
      <c r="L57" s="3"/>
      <c r="M57" s="3"/>
      <c r="N57" s="3"/>
      <c r="O57" s="7"/>
      <c r="P57" s="7"/>
    </row>
    <row r="58" spans="4:16" ht="15" thickBot="1" x14ac:dyDescent="0.35">
      <c r="D58" s="23" t="s">
        <v>18</v>
      </c>
      <c r="E58" s="23" t="s">
        <v>19</v>
      </c>
      <c r="F58" s="23"/>
      <c r="G58" s="23"/>
      <c r="H58" s="3"/>
      <c r="I58" s="3"/>
      <c r="J58" s="3"/>
      <c r="K58" s="3"/>
      <c r="L58" s="3"/>
      <c r="M58" s="3"/>
      <c r="N58" s="3"/>
      <c r="O58" s="7"/>
      <c r="P58" s="7"/>
    </row>
    <row r="59" spans="4:16" ht="27" thickBot="1" x14ac:dyDescent="0.35">
      <c r="D59" s="23" t="s">
        <v>20</v>
      </c>
      <c r="E59" s="23" t="s">
        <v>145</v>
      </c>
      <c r="F59" s="23"/>
      <c r="G59" s="23"/>
      <c r="H59" s="3"/>
      <c r="I59" s="3"/>
      <c r="J59" s="3"/>
      <c r="K59" s="3"/>
      <c r="L59" s="3"/>
      <c r="M59" s="3"/>
      <c r="N59" s="3"/>
      <c r="O59" s="7"/>
      <c r="P59" s="7"/>
    </row>
    <row r="60" spans="4:16" ht="27" thickBot="1" x14ac:dyDescent="0.35">
      <c r="D60" s="4" t="s">
        <v>73</v>
      </c>
      <c r="E60" s="4" t="s">
        <v>14</v>
      </c>
      <c r="F60" s="26">
        <f>F61+F62+F63+F64+F65+F66</f>
        <v>0</v>
      </c>
      <c r="G60" s="26">
        <f>G61+G62+G63+G64+G65+G66</f>
        <v>0</v>
      </c>
      <c r="H60" s="26">
        <f>H61+H62+H63+H64+H65+H66</f>
        <v>0</v>
      </c>
      <c r="I60" s="26">
        <f t="shared" ref="I60:P60" si="7">I61+I62+I63+I64+I65+I66</f>
        <v>0</v>
      </c>
      <c r="J60" s="26">
        <f t="shared" si="7"/>
        <v>0</v>
      </c>
      <c r="K60" s="26">
        <f t="shared" si="7"/>
        <v>0</v>
      </c>
      <c r="L60" s="26">
        <f t="shared" si="7"/>
        <v>0</v>
      </c>
      <c r="M60" s="26">
        <f t="shared" si="7"/>
        <v>0</v>
      </c>
      <c r="N60" s="3"/>
      <c r="O60" s="26">
        <f t="shared" si="7"/>
        <v>0</v>
      </c>
      <c r="P60" s="26">
        <f t="shared" si="7"/>
        <v>0</v>
      </c>
    </row>
    <row r="61" spans="4:16" ht="15" thickBot="1" x14ac:dyDescent="0.35">
      <c r="D61" s="23" t="s">
        <v>74</v>
      </c>
      <c r="E61" s="23" t="s">
        <v>16</v>
      </c>
      <c r="F61" s="23"/>
      <c r="G61" s="23"/>
      <c r="H61" s="3"/>
      <c r="I61" s="3"/>
      <c r="J61" s="3"/>
      <c r="K61" s="3"/>
      <c r="L61" s="3"/>
      <c r="M61" s="3"/>
      <c r="N61" s="3"/>
      <c r="O61" s="7"/>
      <c r="P61" s="7"/>
    </row>
    <row r="62" spans="4:16" ht="15" thickBot="1" x14ac:dyDescent="0.35">
      <c r="D62" s="23" t="s">
        <v>29</v>
      </c>
      <c r="E62" s="23" t="s">
        <v>16</v>
      </c>
      <c r="F62" s="23"/>
      <c r="G62" s="23"/>
      <c r="H62" s="3"/>
      <c r="I62" s="3"/>
      <c r="J62" s="3"/>
      <c r="K62" s="3"/>
      <c r="L62" s="3"/>
      <c r="M62" s="3"/>
      <c r="N62" s="3"/>
      <c r="O62" s="7"/>
      <c r="P62" s="7"/>
    </row>
    <row r="63" spans="4:16" ht="15" thickBot="1" x14ac:dyDescent="0.35">
      <c r="D63" s="23" t="s">
        <v>29</v>
      </c>
      <c r="E63" s="23" t="s">
        <v>16</v>
      </c>
      <c r="F63" s="23"/>
      <c r="G63" s="23"/>
      <c r="H63" s="3"/>
      <c r="I63" s="3"/>
      <c r="J63" s="3"/>
      <c r="K63" s="3"/>
      <c r="L63" s="3"/>
      <c r="M63" s="3"/>
      <c r="N63" s="3"/>
      <c r="O63" s="7"/>
      <c r="P63" s="7"/>
    </row>
    <row r="64" spans="4:16" ht="15" thickBot="1" x14ac:dyDescent="0.35">
      <c r="D64" s="23" t="s">
        <v>29</v>
      </c>
      <c r="E64" s="23" t="s">
        <v>16</v>
      </c>
      <c r="F64" s="23"/>
      <c r="G64" s="23"/>
      <c r="H64" s="3"/>
      <c r="I64" s="3"/>
      <c r="J64" s="3"/>
      <c r="K64" s="3"/>
      <c r="L64" s="3"/>
      <c r="M64" s="3"/>
      <c r="N64" s="3"/>
      <c r="O64" s="7"/>
      <c r="P64" s="7"/>
    </row>
    <row r="65" spans="4:16" ht="15" thickBot="1" x14ac:dyDescent="0.35">
      <c r="D65" s="23" t="s">
        <v>80</v>
      </c>
      <c r="E65" s="23" t="s">
        <v>19</v>
      </c>
      <c r="F65" s="23"/>
      <c r="G65" s="23"/>
      <c r="H65" s="3"/>
      <c r="I65" s="3"/>
      <c r="J65" s="3"/>
      <c r="K65" s="3"/>
      <c r="L65" s="3"/>
      <c r="M65" s="3"/>
      <c r="N65" s="3"/>
      <c r="O65" s="7"/>
      <c r="P65" s="7"/>
    </row>
    <row r="66" spans="4:16" ht="27" thickBot="1" x14ac:dyDescent="0.35">
      <c r="D66" s="23" t="s">
        <v>81</v>
      </c>
      <c r="E66" s="23" t="s">
        <v>145</v>
      </c>
      <c r="F66" s="23"/>
      <c r="G66" s="23"/>
      <c r="H66" s="3"/>
      <c r="I66" s="3"/>
      <c r="J66" s="3"/>
      <c r="K66" s="3"/>
      <c r="L66" s="3"/>
      <c r="M66" s="3"/>
      <c r="N66" s="3"/>
      <c r="O66" s="7"/>
      <c r="P66" s="7"/>
    </row>
    <row r="67" spans="4:16" ht="27" thickBot="1" x14ac:dyDescent="0.35">
      <c r="D67" s="4" t="s">
        <v>82</v>
      </c>
      <c r="E67" s="4" t="s">
        <v>14</v>
      </c>
      <c r="F67" s="26">
        <f>F68+F69+F70+F71+F72+F73</f>
        <v>0</v>
      </c>
      <c r="G67" s="26">
        <f>G68+G69+G70+G71+G72+G73</f>
        <v>0</v>
      </c>
      <c r="H67" s="26">
        <f>H68+H69+H70+H71+H72+H73</f>
        <v>0</v>
      </c>
      <c r="I67" s="26">
        <f t="shared" ref="I67:P67" si="8">I68+I69+I70+I71+I72+I73</f>
        <v>0</v>
      </c>
      <c r="J67" s="26">
        <f t="shared" si="8"/>
        <v>0</v>
      </c>
      <c r="K67" s="26">
        <f t="shared" si="8"/>
        <v>0</v>
      </c>
      <c r="L67" s="26">
        <f t="shared" si="8"/>
        <v>0</v>
      </c>
      <c r="M67" s="26">
        <f t="shared" si="8"/>
        <v>0</v>
      </c>
      <c r="N67" s="3"/>
      <c r="O67" s="26">
        <f t="shared" si="8"/>
        <v>0</v>
      </c>
      <c r="P67" s="26">
        <f t="shared" si="8"/>
        <v>0</v>
      </c>
    </row>
    <row r="68" spans="4:16" ht="15" thickBot="1" x14ac:dyDescent="0.35">
      <c r="D68" s="23" t="s">
        <v>83</v>
      </c>
      <c r="E68" s="23" t="s">
        <v>16</v>
      </c>
      <c r="F68" s="23"/>
      <c r="G68" s="23"/>
      <c r="H68" s="3"/>
      <c r="I68" s="3"/>
      <c r="J68" s="3"/>
      <c r="K68" s="3"/>
      <c r="L68" s="3"/>
      <c r="M68" s="3"/>
      <c r="N68" s="3"/>
      <c r="O68" s="3"/>
      <c r="P68" s="7"/>
    </row>
    <row r="69" spans="4:16" ht="15" thickBot="1" x14ac:dyDescent="0.35">
      <c r="D69" s="23" t="s">
        <v>29</v>
      </c>
      <c r="E69" s="23" t="s">
        <v>16</v>
      </c>
      <c r="F69" s="23"/>
      <c r="G69" s="23"/>
      <c r="H69" s="3"/>
      <c r="I69" s="3"/>
      <c r="J69" s="3"/>
      <c r="K69" s="3"/>
      <c r="L69" s="3"/>
      <c r="M69" s="3"/>
      <c r="N69" s="3"/>
      <c r="O69" s="3"/>
      <c r="P69" s="7"/>
    </row>
    <row r="70" spans="4:16" ht="15" thickBot="1" x14ac:dyDescent="0.35">
      <c r="D70" s="23" t="s">
        <v>29</v>
      </c>
      <c r="E70" s="23" t="s">
        <v>16</v>
      </c>
      <c r="F70" s="23"/>
      <c r="G70" s="23"/>
      <c r="H70" s="24"/>
      <c r="I70" s="3"/>
      <c r="J70" s="3"/>
      <c r="K70" s="3"/>
      <c r="L70" s="3"/>
      <c r="M70" s="3"/>
      <c r="N70" s="3"/>
      <c r="O70" s="3"/>
      <c r="P70" s="7"/>
    </row>
    <row r="71" spans="4:16" ht="15" thickBot="1" x14ac:dyDescent="0.35">
      <c r="D71" s="23" t="s">
        <v>29</v>
      </c>
      <c r="E71" s="23" t="s">
        <v>16</v>
      </c>
      <c r="F71" s="23"/>
      <c r="G71" s="23"/>
      <c r="H71" s="8"/>
      <c r="I71" s="8"/>
      <c r="J71" s="8"/>
      <c r="K71" s="8"/>
      <c r="L71" s="8"/>
      <c r="M71" s="3"/>
      <c r="N71" s="3"/>
      <c r="O71" s="7"/>
      <c r="P71" s="7"/>
    </row>
    <row r="72" spans="4:16" ht="15" thickBot="1" x14ac:dyDescent="0.35">
      <c r="D72" s="23" t="s">
        <v>87</v>
      </c>
      <c r="E72" s="23" t="s">
        <v>19</v>
      </c>
      <c r="F72" s="23"/>
      <c r="G72" s="23"/>
      <c r="H72" s="8"/>
      <c r="I72" s="8"/>
      <c r="J72" s="8"/>
      <c r="K72" s="8"/>
      <c r="L72" s="8"/>
      <c r="M72" s="3"/>
      <c r="N72" s="3"/>
      <c r="O72" s="7"/>
      <c r="P72" s="7"/>
    </row>
    <row r="73" spans="4:16" ht="27" thickBot="1" x14ac:dyDescent="0.35">
      <c r="D73" s="23" t="s">
        <v>88</v>
      </c>
      <c r="E73" s="23" t="s">
        <v>145</v>
      </c>
      <c r="F73" s="23"/>
      <c r="G73" s="23"/>
      <c r="H73" s="8"/>
      <c r="I73" s="8"/>
      <c r="J73" s="8"/>
      <c r="K73" s="8"/>
      <c r="L73" s="3"/>
      <c r="M73" s="3"/>
      <c r="N73" s="3"/>
      <c r="O73" s="7"/>
      <c r="P73" s="7"/>
    </row>
    <row r="74" spans="4:16" ht="43.8" thickBot="1" x14ac:dyDescent="0.35">
      <c r="D74" s="55" t="s">
        <v>25</v>
      </c>
      <c r="E74" s="56" t="s">
        <v>41</v>
      </c>
      <c r="F74" s="11">
        <f>F75+F76+F77+F78</f>
        <v>0</v>
      </c>
      <c r="G74" s="11">
        <f>G75+G76+G77+G78</f>
        <v>0</v>
      </c>
      <c r="H74" s="11">
        <f>H75+H76+H77+H78</f>
        <v>0</v>
      </c>
      <c r="I74" s="11">
        <f t="shared" ref="I74:P74" si="9">I75+I76+I77+I78</f>
        <v>0</v>
      </c>
      <c r="J74" s="11">
        <f t="shared" si="9"/>
        <v>0</v>
      </c>
      <c r="K74" s="11">
        <f t="shared" si="9"/>
        <v>0</v>
      </c>
      <c r="L74" s="11">
        <f t="shared" si="9"/>
        <v>0</v>
      </c>
      <c r="M74" s="11">
        <f t="shared" si="9"/>
        <v>0</v>
      </c>
      <c r="N74" s="8"/>
      <c r="O74" s="11">
        <f t="shared" si="9"/>
        <v>0</v>
      </c>
      <c r="P74" s="11">
        <f t="shared" si="9"/>
        <v>0</v>
      </c>
    </row>
    <row r="75" spans="4:16" ht="15" thickBot="1" x14ac:dyDescent="0.35">
      <c r="D75" s="57" t="s">
        <v>22</v>
      </c>
      <c r="E75" s="57" t="s">
        <v>16</v>
      </c>
      <c r="F75" s="13"/>
      <c r="G75" s="13"/>
      <c r="H75" s="11"/>
      <c r="I75" s="11"/>
      <c r="J75" s="11"/>
      <c r="K75" s="11"/>
      <c r="L75" s="11"/>
      <c r="M75" s="12"/>
      <c r="N75" s="3"/>
      <c r="O75" s="7"/>
      <c r="P75" s="7"/>
    </row>
    <row r="76" spans="4:16" ht="15" thickBot="1" x14ac:dyDescent="0.35">
      <c r="D76" s="57" t="s">
        <v>89</v>
      </c>
      <c r="E76" s="57" t="s">
        <v>16</v>
      </c>
      <c r="F76" s="13"/>
      <c r="G76" s="13"/>
      <c r="H76" s="11"/>
      <c r="I76" s="11"/>
      <c r="J76" s="11"/>
      <c r="K76" s="11"/>
      <c r="L76" s="11"/>
      <c r="M76" s="12"/>
      <c r="N76" s="3"/>
      <c r="O76" s="7"/>
      <c r="P76" s="7"/>
    </row>
    <row r="77" spans="4:16" ht="15" thickBot="1" x14ac:dyDescent="0.35">
      <c r="D77" s="57" t="s">
        <v>23</v>
      </c>
      <c r="E77" s="57" t="s">
        <v>19</v>
      </c>
      <c r="F77" s="13"/>
      <c r="G77" s="13"/>
      <c r="H77" s="11"/>
      <c r="I77" s="11"/>
      <c r="J77" s="11"/>
      <c r="K77" s="11"/>
      <c r="L77" s="12"/>
      <c r="M77" s="12"/>
      <c r="N77" s="3"/>
      <c r="O77" s="7"/>
      <c r="P77" s="7"/>
    </row>
    <row r="78" spans="4:16" ht="27" thickBot="1" x14ac:dyDescent="0.35">
      <c r="D78" s="57" t="s">
        <v>24</v>
      </c>
      <c r="E78" s="57" t="s">
        <v>145</v>
      </c>
      <c r="F78" s="13"/>
      <c r="G78" s="13"/>
      <c r="H78" s="11"/>
      <c r="I78" s="11"/>
      <c r="J78" s="11"/>
      <c r="K78" s="11"/>
      <c r="L78" s="12"/>
      <c r="M78" s="12"/>
      <c r="N78" s="3"/>
      <c r="O78" s="7"/>
      <c r="P78" s="7"/>
    </row>
    <row r="79" spans="4:16" ht="28.2" thickBot="1" x14ac:dyDescent="0.35">
      <c r="D79" s="54" t="s">
        <v>143</v>
      </c>
      <c r="E79" s="54" t="s">
        <v>144</v>
      </c>
      <c r="F79" s="51"/>
      <c r="G79" s="51"/>
      <c r="H79" s="47"/>
      <c r="I79" s="47"/>
      <c r="J79" s="47"/>
      <c r="K79" s="47"/>
      <c r="L79" s="48"/>
      <c r="M79" s="48"/>
      <c r="N79" s="3"/>
      <c r="O79" s="49"/>
      <c r="P79" s="49"/>
    </row>
    <row r="80" spans="4:16" ht="93" thickBot="1" x14ac:dyDescent="0.35">
      <c r="D80" s="27" t="s">
        <v>26</v>
      </c>
      <c r="E80" s="27" t="s">
        <v>155</v>
      </c>
      <c r="F80" s="28">
        <f>F81+F82+F83+F84+F85+F89+F93</f>
        <v>0</v>
      </c>
      <c r="G80" s="28">
        <f>G81+G82+G83+G84+G85+G89+G93</f>
        <v>0</v>
      </c>
      <c r="H80" s="28">
        <f>H81+H82+H83+H84+H85+H89+H93</f>
        <v>0</v>
      </c>
      <c r="I80" s="28">
        <f t="shared" ref="I80:P80" si="10">I81+I82+I83+I84+I85+I89+I93</f>
        <v>0</v>
      </c>
      <c r="J80" s="28">
        <f t="shared" si="10"/>
        <v>0</v>
      </c>
      <c r="K80" s="28">
        <f t="shared" si="10"/>
        <v>0</v>
      </c>
      <c r="L80" s="28">
        <f t="shared" si="10"/>
        <v>0</v>
      </c>
      <c r="M80" s="28">
        <f t="shared" si="10"/>
        <v>0</v>
      </c>
      <c r="N80" s="8"/>
      <c r="O80" s="28">
        <f t="shared" si="10"/>
        <v>0</v>
      </c>
      <c r="P80" s="28">
        <f t="shared" si="10"/>
        <v>0</v>
      </c>
    </row>
    <row r="81" spans="4:16" ht="15" thickBot="1" x14ac:dyDescent="0.35">
      <c r="D81" s="29" t="s">
        <v>27</v>
      </c>
      <c r="E81" s="29" t="s">
        <v>10</v>
      </c>
      <c r="F81" s="29"/>
      <c r="G81" s="29"/>
      <c r="H81" s="30"/>
      <c r="I81" s="31"/>
      <c r="J81" s="31"/>
      <c r="K81" s="31"/>
      <c r="L81" s="31"/>
      <c r="M81" s="31"/>
      <c r="N81" s="3"/>
      <c r="O81" s="3"/>
      <c r="P81" s="3"/>
    </row>
    <row r="82" spans="4:16" ht="15" thickBot="1" x14ac:dyDescent="0.35">
      <c r="D82" s="29" t="s">
        <v>27</v>
      </c>
      <c r="E82" s="29" t="s">
        <v>10</v>
      </c>
      <c r="F82" s="29"/>
      <c r="G82" s="29"/>
      <c r="H82" s="31"/>
      <c r="I82" s="31"/>
      <c r="J82" s="31"/>
      <c r="K82" s="31"/>
      <c r="L82" s="31"/>
      <c r="M82" s="31"/>
      <c r="N82" s="3"/>
      <c r="O82" s="7"/>
      <c r="P82" s="7"/>
    </row>
    <row r="83" spans="4:16" ht="15" thickBot="1" x14ac:dyDescent="0.35">
      <c r="D83" s="29" t="s">
        <v>27</v>
      </c>
      <c r="E83" s="29" t="s">
        <v>10</v>
      </c>
      <c r="F83" s="29"/>
      <c r="G83" s="29"/>
      <c r="H83" s="31"/>
      <c r="I83" s="31"/>
      <c r="J83" s="31"/>
      <c r="K83" s="31"/>
      <c r="L83" s="31"/>
      <c r="M83" s="31"/>
      <c r="N83" s="3"/>
      <c r="O83" s="7"/>
      <c r="P83" s="7"/>
    </row>
    <row r="84" spans="4:16" ht="15" thickBot="1" x14ac:dyDescent="0.35">
      <c r="D84" s="29" t="s">
        <v>27</v>
      </c>
      <c r="E84" s="29" t="s">
        <v>10</v>
      </c>
      <c r="F84" s="29"/>
      <c r="G84" s="29"/>
      <c r="H84" s="31"/>
      <c r="I84" s="31"/>
      <c r="J84" s="31"/>
      <c r="K84" s="31"/>
      <c r="L84" s="31"/>
      <c r="M84" s="31"/>
      <c r="N84" s="3"/>
      <c r="O84" s="7"/>
      <c r="P84" s="7"/>
    </row>
    <row r="85" spans="4:16" ht="27" thickBot="1" x14ac:dyDescent="0.35">
      <c r="D85" s="32" t="s">
        <v>28</v>
      </c>
      <c r="E85" s="32" t="s">
        <v>14</v>
      </c>
      <c r="F85" s="32"/>
      <c r="G85" s="32"/>
      <c r="H85" s="33">
        <f>H86+H87+H88</f>
        <v>0</v>
      </c>
      <c r="I85" s="33">
        <f t="shared" ref="I85:P85" si="11">I86+I87+I88</f>
        <v>0</v>
      </c>
      <c r="J85" s="33">
        <f t="shared" si="11"/>
        <v>0</v>
      </c>
      <c r="K85" s="33">
        <f t="shared" si="11"/>
        <v>0</v>
      </c>
      <c r="L85" s="33">
        <f t="shared" si="11"/>
        <v>0</v>
      </c>
      <c r="M85" s="33">
        <f t="shared" si="11"/>
        <v>0</v>
      </c>
      <c r="N85" s="3"/>
      <c r="O85" s="33">
        <f t="shared" si="11"/>
        <v>0</v>
      </c>
      <c r="P85" s="33">
        <f t="shared" si="11"/>
        <v>0</v>
      </c>
    </row>
    <row r="86" spans="4:16" ht="15" thickBot="1" x14ac:dyDescent="0.35">
      <c r="D86" s="29" t="s">
        <v>29</v>
      </c>
      <c r="E86" s="29" t="s">
        <v>16</v>
      </c>
      <c r="F86" s="29"/>
      <c r="G86" s="29"/>
      <c r="H86" s="33"/>
      <c r="I86" s="33"/>
      <c r="J86" s="33"/>
      <c r="K86" s="33"/>
      <c r="L86" s="33"/>
      <c r="M86" s="33"/>
      <c r="N86" s="3"/>
      <c r="O86" s="7"/>
      <c r="P86" s="7"/>
    </row>
    <row r="87" spans="4:16" ht="15" thickBot="1" x14ac:dyDescent="0.35">
      <c r="D87" s="29" t="s">
        <v>30</v>
      </c>
      <c r="E87" s="29" t="s">
        <v>19</v>
      </c>
      <c r="F87" s="29"/>
      <c r="G87" s="29"/>
      <c r="H87" s="33"/>
      <c r="I87" s="33"/>
      <c r="J87" s="33"/>
      <c r="K87" s="33"/>
      <c r="L87" s="33"/>
      <c r="M87" s="33"/>
      <c r="N87" s="3"/>
      <c r="O87" s="7"/>
      <c r="P87" s="7"/>
    </row>
    <row r="88" spans="4:16" ht="27" thickBot="1" x14ac:dyDescent="0.35">
      <c r="D88" s="29" t="s">
        <v>31</v>
      </c>
      <c r="E88" s="29" t="s">
        <v>145</v>
      </c>
      <c r="F88" s="29"/>
      <c r="G88" s="29"/>
      <c r="H88" s="33"/>
      <c r="I88" s="33"/>
      <c r="J88" s="33"/>
      <c r="K88" s="33"/>
      <c r="L88" s="33"/>
      <c r="M88" s="33"/>
      <c r="N88" s="3"/>
      <c r="O88" s="7"/>
      <c r="P88" s="7"/>
    </row>
    <row r="89" spans="4:16" ht="27" thickBot="1" x14ac:dyDescent="0.35">
      <c r="D89" s="32" t="s">
        <v>28</v>
      </c>
      <c r="E89" s="32" t="s">
        <v>14</v>
      </c>
      <c r="F89" s="32"/>
      <c r="G89" s="32"/>
      <c r="H89" s="33">
        <f>H90+H91+H92</f>
        <v>0</v>
      </c>
      <c r="I89" s="33">
        <f t="shared" ref="I89:P89" si="12">I90+I91+I92</f>
        <v>0</v>
      </c>
      <c r="J89" s="33">
        <f t="shared" si="12"/>
        <v>0</v>
      </c>
      <c r="K89" s="33">
        <f t="shared" si="12"/>
        <v>0</v>
      </c>
      <c r="L89" s="33">
        <f t="shared" si="12"/>
        <v>0</v>
      </c>
      <c r="M89" s="33">
        <f t="shared" si="12"/>
        <v>0</v>
      </c>
      <c r="N89" s="3"/>
      <c r="O89" s="33">
        <f t="shared" si="12"/>
        <v>0</v>
      </c>
      <c r="P89" s="33">
        <f t="shared" si="12"/>
        <v>0</v>
      </c>
    </row>
    <row r="90" spans="4:16" ht="15" thickBot="1" x14ac:dyDescent="0.35">
      <c r="D90" s="29" t="s">
        <v>29</v>
      </c>
      <c r="E90" s="29" t="s">
        <v>16</v>
      </c>
      <c r="F90" s="29"/>
      <c r="G90" s="29"/>
      <c r="H90" s="33"/>
      <c r="I90" s="33"/>
      <c r="J90" s="33"/>
      <c r="K90" s="33"/>
      <c r="L90" s="33"/>
      <c r="M90" s="33"/>
      <c r="N90" s="3"/>
      <c r="O90" s="7"/>
      <c r="P90" s="7"/>
    </row>
    <row r="91" spans="4:16" ht="15" thickBot="1" x14ac:dyDescent="0.35">
      <c r="D91" s="29" t="s">
        <v>30</v>
      </c>
      <c r="E91" s="29" t="s">
        <v>19</v>
      </c>
      <c r="F91" s="29"/>
      <c r="G91" s="29"/>
      <c r="H91" s="33"/>
      <c r="I91" s="33"/>
      <c r="J91" s="33"/>
      <c r="K91" s="33"/>
      <c r="L91" s="33"/>
      <c r="M91" s="33"/>
      <c r="N91" s="3"/>
      <c r="O91" s="7"/>
      <c r="P91" s="7"/>
    </row>
    <row r="92" spans="4:16" ht="27" thickBot="1" x14ac:dyDescent="0.35">
      <c r="D92" s="29" t="s">
        <v>31</v>
      </c>
      <c r="E92" s="29" t="s">
        <v>145</v>
      </c>
      <c r="F92" s="29"/>
      <c r="G92" s="29"/>
      <c r="H92" s="33"/>
      <c r="I92" s="33"/>
      <c r="J92" s="33"/>
      <c r="K92" s="33"/>
      <c r="L92" s="33"/>
      <c r="M92" s="33"/>
      <c r="N92" s="3"/>
      <c r="O92" s="7"/>
      <c r="P92" s="7"/>
    </row>
    <row r="93" spans="4:16" ht="27" thickBot="1" x14ac:dyDescent="0.35">
      <c r="D93" s="32" t="s">
        <v>28</v>
      </c>
      <c r="E93" s="32" t="s">
        <v>14</v>
      </c>
      <c r="F93" s="32"/>
      <c r="G93" s="32"/>
      <c r="H93" s="33">
        <f>H94+H95+H96</f>
        <v>0</v>
      </c>
      <c r="I93" s="33">
        <f t="shared" ref="I93:P93" si="13">I94+I95+I96</f>
        <v>0</v>
      </c>
      <c r="J93" s="33">
        <f t="shared" si="13"/>
        <v>0</v>
      </c>
      <c r="K93" s="33">
        <f t="shared" si="13"/>
        <v>0</v>
      </c>
      <c r="L93" s="33">
        <f t="shared" si="13"/>
        <v>0</v>
      </c>
      <c r="M93" s="33">
        <f t="shared" si="13"/>
        <v>0</v>
      </c>
      <c r="N93" s="3"/>
      <c r="O93" s="33">
        <f t="shared" si="13"/>
        <v>0</v>
      </c>
      <c r="P93" s="33">
        <f t="shared" si="13"/>
        <v>0</v>
      </c>
    </row>
    <row r="94" spans="4:16" ht="15" thickBot="1" x14ac:dyDescent="0.35">
      <c r="D94" s="29" t="s">
        <v>29</v>
      </c>
      <c r="E94" s="29" t="s">
        <v>16</v>
      </c>
      <c r="F94" s="29"/>
      <c r="G94" s="29"/>
      <c r="H94" s="33"/>
      <c r="I94" s="33"/>
      <c r="J94" s="33"/>
      <c r="K94" s="33"/>
      <c r="L94" s="33"/>
      <c r="M94" s="33"/>
      <c r="N94" s="3"/>
      <c r="O94" s="7"/>
      <c r="P94" s="7"/>
    </row>
    <row r="95" spans="4:16" ht="15" thickBot="1" x14ac:dyDescent="0.35">
      <c r="D95" s="29" t="s">
        <v>30</v>
      </c>
      <c r="E95" s="29" t="s">
        <v>19</v>
      </c>
      <c r="F95" s="29"/>
      <c r="G95" s="29"/>
      <c r="H95" s="33"/>
      <c r="I95" s="33"/>
      <c r="J95" s="33"/>
      <c r="K95" s="33"/>
      <c r="L95" s="33"/>
      <c r="M95" s="33"/>
      <c r="N95" s="3"/>
      <c r="O95" s="7"/>
      <c r="P95" s="7"/>
    </row>
    <row r="96" spans="4:16" ht="27" thickBot="1" x14ac:dyDescent="0.35">
      <c r="D96" s="29" t="s">
        <v>31</v>
      </c>
      <c r="E96" s="29" t="s">
        <v>145</v>
      </c>
      <c r="F96" s="29"/>
      <c r="G96" s="29"/>
      <c r="H96" s="33"/>
      <c r="I96" s="33"/>
      <c r="J96" s="33"/>
      <c r="K96" s="33"/>
      <c r="L96" s="33"/>
      <c r="M96" s="33"/>
      <c r="N96" s="3"/>
      <c r="O96" s="7"/>
      <c r="P96" s="7"/>
    </row>
    <row r="97" spans="4:16" ht="15" thickBot="1" x14ac:dyDescent="0.35">
      <c r="D97" s="34" t="s">
        <v>32</v>
      </c>
      <c r="E97" s="34" t="s">
        <v>33</v>
      </c>
      <c r="F97" s="34"/>
      <c r="G97" s="34"/>
      <c r="H97" s="3"/>
      <c r="I97" s="3"/>
      <c r="J97" s="3"/>
      <c r="K97" s="3"/>
      <c r="L97" s="3"/>
      <c r="M97" s="3"/>
      <c r="N97" s="3"/>
      <c r="O97" s="7"/>
      <c r="P97" s="7"/>
    </row>
    <row r="98" spans="4:16" ht="15" thickBot="1" x14ac:dyDescent="0.35">
      <c r="D98" s="142" t="s">
        <v>34</v>
      </c>
      <c r="E98" s="142"/>
      <c r="F98" s="24">
        <f>F97+F80+F79+F30+F16+F7</f>
        <v>0</v>
      </c>
      <c r="G98" s="24"/>
      <c r="H98" s="24">
        <f>H97+H80+H79+H30+H16+H7</f>
        <v>0</v>
      </c>
      <c r="I98" s="24">
        <f>I97+I80+I79+I30+I16+I7</f>
        <v>0</v>
      </c>
      <c r="J98" s="24">
        <f t="shared" ref="J98:L98" si="14">J97+J80+J79+J30+J16+J7</f>
        <v>0</v>
      </c>
      <c r="K98" s="24">
        <f t="shared" si="14"/>
        <v>0</v>
      </c>
      <c r="L98" s="24">
        <f t="shared" si="14"/>
        <v>0</v>
      </c>
      <c r="M98" s="24">
        <f>M97+M80+M79+M30+M16+M7</f>
        <v>0</v>
      </c>
      <c r="N98" s="24"/>
      <c r="O98" s="22">
        <f>O80+O79+O30+O16+O7</f>
        <v>0</v>
      </c>
      <c r="P98" s="22">
        <f>P80+P79+P30+P16+P7</f>
        <v>0</v>
      </c>
    </row>
  </sheetData>
  <mergeCells count="10">
    <mergeCell ref="O4:P4"/>
    <mergeCell ref="D98:E98"/>
    <mergeCell ref="F4:F5"/>
    <mergeCell ref="J4:M4"/>
    <mergeCell ref="D4:D5"/>
    <mergeCell ref="E4:E5"/>
    <mergeCell ref="H4:H5"/>
    <mergeCell ref="I4:I5"/>
    <mergeCell ref="N4:N5"/>
    <mergeCell ref="G4:G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M75"/>
  <sheetViews>
    <sheetView zoomScale="43" zoomScaleNormal="43" workbookViewId="0">
      <selection activeCell="L87" sqref="L87"/>
    </sheetView>
  </sheetViews>
  <sheetFormatPr defaultRowHeight="14.4" x14ac:dyDescent="0.3"/>
  <cols>
    <col min="3" max="3" width="15.33203125" customWidth="1"/>
    <col min="4" max="4" width="43" customWidth="1"/>
    <col min="12" max="12" width="20.33203125" customWidth="1"/>
    <col min="13" max="13" width="18.33203125" customWidth="1"/>
  </cols>
  <sheetData>
    <row r="1" spans="3:13" ht="15" thickBot="1" x14ac:dyDescent="0.35"/>
    <row r="2" spans="3:13" ht="40.950000000000003" customHeight="1" thickBot="1" x14ac:dyDescent="0.35">
      <c r="C2" s="146" t="s">
        <v>0</v>
      </c>
      <c r="D2" s="147" t="s">
        <v>35</v>
      </c>
      <c r="E2" s="143" t="s">
        <v>1</v>
      </c>
      <c r="F2" s="143" t="s">
        <v>2</v>
      </c>
      <c r="G2" s="150" t="s">
        <v>3</v>
      </c>
      <c r="H2" s="151"/>
      <c r="I2" s="151"/>
      <c r="J2" s="152"/>
      <c r="K2" s="143" t="s">
        <v>4</v>
      </c>
      <c r="L2" s="144" t="s">
        <v>154</v>
      </c>
      <c r="M2" s="145"/>
    </row>
    <row r="3" spans="3:13" ht="133.94999999999999" customHeight="1" thickBot="1" x14ac:dyDescent="0.35">
      <c r="C3" s="146"/>
      <c r="D3" s="147"/>
      <c r="E3" s="143"/>
      <c r="F3" s="143"/>
      <c r="G3" s="18" t="s">
        <v>36</v>
      </c>
      <c r="H3" s="19" t="s">
        <v>5</v>
      </c>
      <c r="I3" s="18" t="s">
        <v>38</v>
      </c>
      <c r="J3" s="20" t="s">
        <v>6</v>
      </c>
      <c r="K3" s="143"/>
      <c r="L3" s="21" t="s">
        <v>152</v>
      </c>
      <c r="M3" s="21" t="s">
        <v>153</v>
      </c>
    </row>
    <row r="4" spans="3:13" ht="15" thickBot="1" x14ac:dyDescent="0.35">
      <c r="C4" s="1">
        <v>1</v>
      </c>
      <c r="D4" s="2">
        <v>2</v>
      </c>
      <c r="E4" s="1">
        <v>3</v>
      </c>
      <c r="F4" s="2">
        <v>4</v>
      </c>
      <c r="G4" s="1">
        <v>5</v>
      </c>
      <c r="H4" s="2">
        <v>6</v>
      </c>
      <c r="I4" s="1">
        <v>7</v>
      </c>
      <c r="J4" s="2">
        <v>8</v>
      </c>
      <c r="K4" s="1">
        <v>9</v>
      </c>
      <c r="L4" s="6" t="e">
        <f>L75/(E75-E74)</f>
        <v>#DIV/0!</v>
      </c>
      <c r="M4" s="6" t="e">
        <f>M75/(E75-E74)</f>
        <v>#DIV/0!</v>
      </c>
    </row>
    <row r="5" spans="3:13" ht="15" thickBot="1" x14ac:dyDescent="0.35">
      <c r="C5" s="14" t="s">
        <v>39</v>
      </c>
      <c r="D5" s="15" t="s">
        <v>40</v>
      </c>
      <c r="E5" s="16">
        <f>E6+E7+E8+E9+E10+E11+E12+E13</f>
        <v>0</v>
      </c>
      <c r="F5" s="16">
        <f t="shared" ref="F5:J5" si="0">F6+F7+F8+F9+F10+F11+F12+F13</f>
        <v>0</v>
      </c>
      <c r="G5" s="16">
        <f t="shared" si="0"/>
        <v>0</v>
      </c>
      <c r="H5" s="16">
        <f t="shared" si="0"/>
        <v>0</v>
      </c>
      <c r="I5" s="16">
        <f t="shared" si="0"/>
        <v>0</v>
      </c>
      <c r="J5" s="16">
        <f t="shared" si="0"/>
        <v>0</v>
      </c>
      <c r="K5" s="24"/>
      <c r="L5" s="16">
        <f>L6+L7+L8+L9+L10+L11+L12+L13</f>
        <v>0</v>
      </c>
      <c r="M5" s="16">
        <f>M6+M7+M8+M9+M10+M11+M12+M13</f>
        <v>0</v>
      </c>
    </row>
    <row r="6" spans="3:13" ht="15" thickBot="1" x14ac:dyDescent="0.35">
      <c r="C6" s="1"/>
      <c r="D6" s="2"/>
      <c r="E6" s="1"/>
      <c r="F6" s="2"/>
      <c r="G6" s="1"/>
      <c r="H6" s="2"/>
      <c r="I6" s="1"/>
      <c r="J6" s="2"/>
      <c r="K6" s="1"/>
      <c r="L6" s="61"/>
      <c r="M6" s="61"/>
    </row>
    <row r="7" spans="3:13" ht="15" thickBot="1" x14ac:dyDescent="0.35">
      <c r="C7" s="1"/>
      <c r="D7" s="2"/>
      <c r="E7" s="1"/>
      <c r="F7" s="2"/>
      <c r="G7" s="1"/>
      <c r="H7" s="2"/>
      <c r="I7" s="1"/>
      <c r="J7" s="2"/>
      <c r="K7" s="1"/>
      <c r="L7" s="61"/>
      <c r="M7" s="61"/>
    </row>
    <row r="8" spans="3:13" ht="15" thickBot="1" x14ac:dyDescent="0.35">
      <c r="C8" s="1"/>
      <c r="D8" s="2"/>
      <c r="E8" s="1"/>
      <c r="F8" s="2"/>
      <c r="G8" s="1"/>
      <c r="H8" s="2"/>
      <c r="I8" s="1"/>
      <c r="J8" s="2"/>
      <c r="K8" s="1"/>
      <c r="L8" s="61"/>
      <c r="M8" s="61"/>
    </row>
    <row r="9" spans="3:13" ht="15" thickBot="1" x14ac:dyDescent="0.35">
      <c r="C9" s="1"/>
      <c r="D9" s="2"/>
      <c r="E9" s="1"/>
      <c r="F9" s="2"/>
      <c r="G9" s="1"/>
      <c r="H9" s="2"/>
      <c r="I9" s="1"/>
      <c r="J9" s="2"/>
      <c r="K9" s="1"/>
      <c r="L9" s="61"/>
      <c r="M9" s="61"/>
    </row>
    <row r="10" spans="3:13" ht="15" thickBot="1" x14ac:dyDescent="0.35">
      <c r="C10" s="1"/>
      <c r="D10" s="2"/>
      <c r="E10" s="1"/>
      <c r="F10" s="2"/>
      <c r="G10" s="1"/>
      <c r="H10" s="2"/>
      <c r="I10" s="1"/>
      <c r="J10" s="2"/>
      <c r="K10" s="1"/>
      <c r="L10" s="61"/>
      <c r="M10" s="61"/>
    </row>
    <row r="11" spans="3:13" ht="15" thickBot="1" x14ac:dyDescent="0.35">
      <c r="C11" s="1"/>
      <c r="D11" s="2"/>
      <c r="E11" s="1"/>
      <c r="F11" s="2"/>
      <c r="G11" s="1"/>
      <c r="H11" s="2"/>
      <c r="I11" s="1"/>
      <c r="J11" s="2"/>
      <c r="K11" s="1"/>
      <c r="L11" s="61"/>
      <c r="M11" s="61"/>
    </row>
    <row r="12" spans="3:13" ht="15" thickBot="1" x14ac:dyDescent="0.35">
      <c r="C12" s="1"/>
      <c r="D12" s="2"/>
      <c r="E12" s="1"/>
      <c r="F12" s="2"/>
      <c r="G12" s="1"/>
      <c r="H12" s="2"/>
      <c r="I12" s="1"/>
      <c r="J12" s="2"/>
      <c r="K12" s="1"/>
      <c r="L12" s="61"/>
      <c r="M12" s="61"/>
    </row>
    <row r="13" spans="3:13" ht="15" thickBot="1" x14ac:dyDescent="0.35">
      <c r="C13" s="1"/>
      <c r="D13" s="2"/>
      <c r="E13" s="1"/>
      <c r="F13" s="2"/>
      <c r="G13" s="1"/>
      <c r="H13" s="2"/>
      <c r="I13" s="1"/>
      <c r="J13" s="2"/>
      <c r="K13" s="1"/>
      <c r="L13" s="61"/>
      <c r="M13" s="61"/>
    </row>
    <row r="14" spans="3:13" ht="15" thickBot="1" x14ac:dyDescent="0.35">
      <c r="C14" s="14" t="s">
        <v>7</v>
      </c>
      <c r="D14" s="14" t="s">
        <v>8</v>
      </c>
      <c r="E14" s="16">
        <f>E15+E16+E17+E18+E19+E20+E21+E22+E23+E24+E25+E26+E27+E28+E29+E30+E31+E32+E33+E34</f>
        <v>0</v>
      </c>
      <c r="F14" s="16">
        <f t="shared" ref="F14:M14" si="1">F15+F16+F17+F18+F19+F20+F21+F22+F23+F24+F25+F26+F27+F28+F29+F30+F31+F32+F33+F34</f>
        <v>0</v>
      </c>
      <c r="G14" s="16">
        <f t="shared" si="1"/>
        <v>0</v>
      </c>
      <c r="H14" s="16">
        <f t="shared" si="1"/>
        <v>0</v>
      </c>
      <c r="I14" s="16">
        <f t="shared" si="1"/>
        <v>0</v>
      </c>
      <c r="J14" s="16">
        <f t="shared" si="1"/>
        <v>0</v>
      </c>
      <c r="K14" s="24"/>
      <c r="L14" s="16">
        <f t="shared" si="1"/>
        <v>0</v>
      </c>
      <c r="M14" s="16">
        <f t="shared" si="1"/>
        <v>0</v>
      </c>
    </row>
    <row r="15" spans="3:13" ht="15" thickBot="1" x14ac:dyDescent="0.35">
      <c r="C15" s="23" t="s">
        <v>9</v>
      </c>
      <c r="D15" s="23" t="s">
        <v>10</v>
      </c>
      <c r="E15" s="3"/>
      <c r="F15" s="3"/>
      <c r="G15" s="3"/>
      <c r="H15" s="3"/>
      <c r="I15" s="3"/>
      <c r="J15" s="3"/>
      <c r="K15" s="3"/>
      <c r="L15" s="7"/>
      <c r="M15" s="7"/>
    </row>
    <row r="16" spans="3:13" ht="15" thickBot="1" x14ac:dyDescent="0.35">
      <c r="C16" s="23" t="s">
        <v>54</v>
      </c>
      <c r="D16" s="23"/>
      <c r="E16" s="3"/>
      <c r="F16" s="3"/>
      <c r="G16" s="3"/>
      <c r="H16" s="3"/>
      <c r="I16" s="3"/>
      <c r="J16" s="3"/>
      <c r="K16" s="3"/>
      <c r="L16" s="7"/>
      <c r="M16" s="7"/>
    </row>
    <row r="17" spans="3:13" ht="15" thickBot="1" x14ac:dyDescent="0.35">
      <c r="C17" s="23" t="s">
        <v>55</v>
      </c>
      <c r="D17" s="23"/>
      <c r="E17" s="3"/>
      <c r="F17" s="3"/>
      <c r="G17" s="3"/>
      <c r="H17" s="3"/>
      <c r="I17" s="3"/>
      <c r="J17" s="3"/>
      <c r="K17" s="3"/>
      <c r="L17" s="7"/>
      <c r="M17" s="7"/>
    </row>
    <row r="18" spans="3:13" ht="15" thickBot="1" x14ac:dyDescent="0.35">
      <c r="C18" s="23" t="s">
        <v>56</v>
      </c>
      <c r="D18" s="23"/>
      <c r="E18" s="3"/>
      <c r="F18" s="3"/>
      <c r="G18" s="3"/>
      <c r="H18" s="3"/>
      <c r="I18" s="3"/>
      <c r="J18" s="3"/>
      <c r="K18" s="3"/>
      <c r="L18" s="7"/>
      <c r="M18" s="7"/>
    </row>
    <row r="19" spans="3:13" ht="15" thickBot="1" x14ac:dyDescent="0.35">
      <c r="C19" s="23" t="s">
        <v>57</v>
      </c>
      <c r="D19" s="23"/>
      <c r="E19" s="3"/>
      <c r="F19" s="3"/>
      <c r="G19" s="3"/>
      <c r="H19" s="3"/>
      <c r="I19" s="3"/>
      <c r="J19" s="3"/>
      <c r="K19" s="3"/>
      <c r="L19" s="7"/>
      <c r="M19" s="7"/>
    </row>
    <row r="20" spans="3:13" ht="15" thickBot="1" x14ac:dyDescent="0.35">
      <c r="C20" s="23" t="s">
        <v>58</v>
      </c>
      <c r="D20" s="23"/>
      <c r="E20" s="3"/>
      <c r="F20" s="3"/>
      <c r="G20" s="3"/>
      <c r="H20" s="3"/>
      <c r="I20" s="3"/>
      <c r="J20" s="3"/>
      <c r="K20" s="3"/>
      <c r="L20" s="7"/>
      <c r="M20" s="7"/>
    </row>
    <row r="21" spans="3:13" ht="15" thickBot="1" x14ac:dyDescent="0.35">
      <c r="C21" s="23" t="s">
        <v>59</v>
      </c>
      <c r="D21" s="23"/>
      <c r="E21" s="3"/>
      <c r="F21" s="3"/>
      <c r="G21" s="3"/>
      <c r="H21" s="3"/>
      <c r="I21" s="3"/>
      <c r="J21" s="3"/>
      <c r="K21" s="3"/>
      <c r="L21" s="7"/>
      <c r="M21" s="7"/>
    </row>
    <row r="22" spans="3:13" ht="15" thickBot="1" x14ac:dyDescent="0.35">
      <c r="C22" s="23" t="s">
        <v>60</v>
      </c>
      <c r="D22" s="23"/>
      <c r="E22" s="3"/>
      <c r="F22" s="3"/>
      <c r="G22" s="3"/>
      <c r="H22" s="3"/>
      <c r="I22" s="3"/>
      <c r="J22" s="3"/>
      <c r="K22" s="3"/>
      <c r="L22" s="7"/>
      <c r="M22" s="7"/>
    </row>
    <row r="23" spans="3:13" ht="15" thickBot="1" x14ac:dyDescent="0.35">
      <c r="C23" s="23" t="s">
        <v>61</v>
      </c>
      <c r="D23" s="23"/>
      <c r="E23" s="3"/>
      <c r="F23" s="3"/>
      <c r="G23" s="3"/>
      <c r="H23" s="3"/>
      <c r="I23" s="3"/>
      <c r="J23" s="3"/>
      <c r="K23" s="3"/>
      <c r="L23" s="7"/>
      <c r="M23" s="7"/>
    </row>
    <row r="24" spans="3:13" ht="15" thickBot="1" x14ac:dyDescent="0.35">
      <c r="C24" s="23" t="s">
        <v>62</v>
      </c>
      <c r="D24" s="23"/>
      <c r="E24" s="3"/>
      <c r="F24" s="3"/>
      <c r="G24" s="3"/>
      <c r="H24" s="3"/>
      <c r="I24" s="3"/>
      <c r="J24" s="3"/>
      <c r="K24" s="3"/>
      <c r="L24" s="7"/>
      <c r="M24" s="7"/>
    </row>
    <row r="25" spans="3:13" ht="15" thickBot="1" x14ac:dyDescent="0.35">
      <c r="C25" s="23" t="s">
        <v>63</v>
      </c>
      <c r="D25" s="23"/>
      <c r="E25" s="3"/>
      <c r="F25" s="3"/>
      <c r="G25" s="3"/>
      <c r="H25" s="3"/>
      <c r="I25" s="3"/>
      <c r="J25" s="3"/>
      <c r="K25" s="3"/>
      <c r="L25" s="7"/>
      <c r="M25" s="7"/>
    </row>
    <row r="26" spans="3:13" ht="15" thickBot="1" x14ac:dyDescent="0.35">
      <c r="C26" s="23" t="s">
        <v>64</v>
      </c>
      <c r="D26" s="23"/>
      <c r="E26" s="3"/>
      <c r="F26" s="3"/>
      <c r="G26" s="3"/>
      <c r="H26" s="3"/>
      <c r="I26" s="3"/>
      <c r="J26" s="3"/>
      <c r="K26" s="3"/>
      <c r="L26" s="7"/>
      <c r="M26" s="7"/>
    </row>
    <row r="27" spans="3:13" ht="15" thickBot="1" x14ac:dyDescent="0.35">
      <c r="C27" s="23" t="s">
        <v>65</v>
      </c>
      <c r="D27" s="23"/>
      <c r="E27" s="3"/>
      <c r="F27" s="3"/>
      <c r="G27" s="3"/>
      <c r="H27" s="3"/>
      <c r="I27" s="3"/>
      <c r="J27" s="3"/>
      <c r="K27" s="3"/>
      <c r="L27" s="7"/>
      <c r="M27" s="7"/>
    </row>
    <row r="28" spans="3:13" ht="15" thickBot="1" x14ac:dyDescent="0.35">
      <c r="C28" s="23" t="s">
        <v>66</v>
      </c>
      <c r="D28" s="23"/>
      <c r="E28" s="3"/>
      <c r="F28" s="3"/>
      <c r="G28" s="3"/>
      <c r="H28" s="3"/>
      <c r="I28" s="3"/>
      <c r="J28" s="3"/>
      <c r="K28" s="3"/>
      <c r="L28" s="7"/>
      <c r="M28" s="7"/>
    </row>
    <row r="29" spans="3:13" ht="15" thickBot="1" x14ac:dyDescent="0.35">
      <c r="C29" s="23" t="s">
        <v>67</v>
      </c>
      <c r="D29" s="23"/>
      <c r="E29" s="3"/>
      <c r="F29" s="3"/>
      <c r="G29" s="3"/>
      <c r="H29" s="3"/>
      <c r="I29" s="3"/>
      <c r="J29" s="3"/>
      <c r="K29" s="3"/>
      <c r="L29" s="7"/>
      <c r="M29" s="7"/>
    </row>
    <row r="30" spans="3:13" ht="15" thickBot="1" x14ac:dyDescent="0.35">
      <c r="C30" s="23" t="s">
        <v>68</v>
      </c>
      <c r="D30" s="23"/>
      <c r="E30" s="3"/>
      <c r="F30" s="3"/>
      <c r="G30" s="3"/>
      <c r="H30" s="3"/>
      <c r="I30" s="3"/>
      <c r="J30" s="3"/>
      <c r="K30" s="3"/>
      <c r="L30" s="7"/>
      <c r="M30" s="7"/>
    </row>
    <row r="31" spans="3:13" ht="15" thickBot="1" x14ac:dyDescent="0.35">
      <c r="C31" s="23" t="s">
        <v>69</v>
      </c>
      <c r="D31" s="23"/>
      <c r="E31" s="3"/>
      <c r="F31" s="3"/>
      <c r="G31" s="3"/>
      <c r="H31" s="3"/>
      <c r="I31" s="3"/>
      <c r="J31" s="3"/>
      <c r="K31" s="3"/>
      <c r="L31" s="7"/>
      <c r="M31" s="7"/>
    </row>
    <row r="32" spans="3:13" ht="15" thickBot="1" x14ac:dyDescent="0.35">
      <c r="C32" s="23" t="s">
        <v>70</v>
      </c>
      <c r="D32" s="23"/>
      <c r="E32" s="3"/>
      <c r="F32" s="3"/>
      <c r="G32" s="3"/>
      <c r="H32" s="3"/>
      <c r="I32" s="3"/>
      <c r="J32" s="3"/>
      <c r="K32" s="3"/>
      <c r="L32" s="7"/>
      <c r="M32" s="7"/>
    </row>
    <row r="33" spans="3:13" ht="15" thickBot="1" x14ac:dyDescent="0.35">
      <c r="C33" s="23" t="s">
        <v>71</v>
      </c>
      <c r="D33" s="23"/>
      <c r="E33" s="3"/>
      <c r="F33" s="3"/>
      <c r="G33" s="3"/>
      <c r="H33" s="3"/>
      <c r="I33" s="3"/>
      <c r="J33" s="3"/>
      <c r="K33" s="3"/>
      <c r="L33" s="7"/>
      <c r="M33" s="7"/>
    </row>
    <row r="34" spans="3:13" ht="15" thickBot="1" x14ac:dyDescent="0.35">
      <c r="C34" s="23" t="s">
        <v>72</v>
      </c>
      <c r="D34" s="25"/>
      <c r="E34" s="3"/>
      <c r="F34" s="3"/>
      <c r="G34" s="3"/>
      <c r="H34" s="3"/>
      <c r="I34" s="3"/>
      <c r="J34" s="3"/>
      <c r="K34" s="3"/>
      <c r="L34" s="7"/>
      <c r="M34" s="7"/>
    </row>
    <row r="35" spans="3:13" ht="15" thickBot="1" x14ac:dyDescent="0.35">
      <c r="C35" s="14" t="s">
        <v>11</v>
      </c>
      <c r="D35" s="14" t="s">
        <v>12</v>
      </c>
      <c r="E35" s="16">
        <f>E36+E43+E50</f>
        <v>0</v>
      </c>
      <c r="F35" s="16">
        <f t="shared" ref="F35:M35" si="2">F36+F43+F50</f>
        <v>0</v>
      </c>
      <c r="G35" s="16">
        <f t="shared" si="2"/>
        <v>0</v>
      </c>
      <c r="H35" s="16">
        <f t="shared" si="2"/>
        <v>0</v>
      </c>
      <c r="I35" s="16">
        <f t="shared" si="2"/>
        <v>0</v>
      </c>
      <c r="J35" s="16">
        <f t="shared" si="2"/>
        <v>0</v>
      </c>
      <c r="K35" s="24"/>
      <c r="L35" s="16">
        <f t="shared" si="2"/>
        <v>0</v>
      </c>
      <c r="M35" s="16">
        <f t="shared" si="2"/>
        <v>0</v>
      </c>
    </row>
    <row r="36" spans="3:13" ht="15" thickBot="1" x14ac:dyDescent="0.35">
      <c r="C36" s="4" t="s">
        <v>13</v>
      </c>
      <c r="D36" s="4" t="s">
        <v>14</v>
      </c>
      <c r="E36" s="59">
        <f>E37+E38+E39+E40+E41+E42</f>
        <v>0</v>
      </c>
      <c r="F36" s="59">
        <f t="shared" ref="F36:J36" si="3">F37+F38+F39+F40+F41+F42</f>
        <v>0</v>
      </c>
      <c r="G36" s="59">
        <f t="shared" si="3"/>
        <v>0</v>
      </c>
      <c r="H36" s="59">
        <f t="shared" si="3"/>
        <v>0</v>
      </c>
      <c r="I36" s="59">
        <f t="shared" si="3"/>
        <v>0</v>
      </c>
      <c r="J36" s="59">
        <f t="shared" si="3"/>
        <v>0</v>
      </c>
      <c r="K36" s="3"/>
      <c r="L36" s="26">
        <f>L37+L38+L39+L40+L41+L42</f>
        <v>0</v>
      </c>
      <c r="M36" s="26">
        <f t="shared" ref="M36" si="4">M37+M38+M39+M40+M41+M42</f>
        <v>0</v>
      </c>
    </row>
    <row r="37" spans="3:13" ht="15" thickBot="1" x14ac:dyDescent="0.35">
      <c r="C37" s="23" t="s">
        <v>15</v>
      </c>
      <c r="D37" s="23" t="s">
        <v>16</v>
      </c>
      <c r="E37" s="3"/>
      <c r="F37" s="3"/>
      <c r="G37" s="3"/>
      <c r="H37" s="3"/>
      <c r="I37" s="3"/>
      <c r="J37" s="3"/>
      <c r="K37" s="3"/>
      <c r="L37" s="7"/>
      <c r="M37" s="7"/>
    </row>
    <row r="38" spans="3:13" ht="15" thickBot="1" x14ac:dyDescent="0.35">
      <c r="C38" s="23" t="s">
        <v>29</v>
      </c>
      <c r="D38" s="23" t="s">
        <v>16</v>
      </c>
      <c r="E38" s="3"/>
      <c r="F38" s="3"/>
      <c r="G38" s="3"/>
      <c r="H38" s="3"/>
      <c r="I38" s="3"/>
      <c r="J38" s="3"/>
      <c r="K38" s="3"/>
      <c r="L38" s="7"/>
      <c r="M38" s="7"/>
    </row>
    <row r="39" spans="3:13" ht="15" thickBot="1" x14ac:dyDescent="0.35">
      <c r="C39" s="23" t="s">
        <v>29</v>
      </c>
      <c r="D39" s="23" t="s">
        <v>16</v>
      </c>
      <c r="E39" s="3"/>
      <c r="F39" s="3"/>
      <c r="G39" s="3"/>
      <c r="H39" s="3"/>
      <c r="I39" s="3"/>
      <c r="J39" s="3"/>
      <c r="K39" s="3"/>
      <c r="L39" s="7"/>
      <c r="M39" s="7"/>
    </row>
    <row r="40" spans="3:13" ht="15" thickBot="1" x14ac:dyDescent="0.35">
      <c r="C40" s="23" t="s">
        <v>29</v>
      </c>
      <c r="D40" s="23" t="s">
        <v>16</v>
      </c>
      <c r="E40" s="3"/>
      <c r="F40" s="3"/>
      <c r="G40" s="3"/>
      <c r="H40" s="3"/>
      <c r="I40" s="3"/>
      <c r="J40" s="3"/>
      <c r="K40" s="3"/>
      <c r="L40" s="7"/>
      <c r="M40" s="7"/>
    </row>
    <row r="41" spans="3:13" ht="15" thickBot="1" x14ac:dyDescent="0.35">
      <c r="C41" s="23" t="s">
        <v>18</v>
      </c>
      <c r="D41" s="23" t="s">
        <v>19</v>
      </c>
      <c r="E41" s="3"/>
      <c r="F41" s="3"/>
      <c r="G41" s="3"/>
      <c r="H41" s="3"/>
      <c r="I41" s="3"/>
      <c r="J41" s="3"/>
      <c r="K41" s="3"/>
      <c r="L41" s="7"/>
      <c r="M41" s="7"/>
    </row>
    <row r="42" spans="3:13" ht="15" thickBot="1" x14ac:dyDescent="0.35">
      <c r="C42" s="23" t="s">
        <v>20</v>
      </c>
      <c r="D42" s="23" t="s">
        <v>21</v>
      </c>
      <c r="E42" s="3"/>
      <c r="F42" s="3"/>
      <c r="G42" s="3"/>
      <c r="H42" s="3"/>
      <c r="I42" s="3"/>
      <c r="J42" s="3"/>
      <c r="K42" s="3"/>
      <c r="L42" s="7"/>
      <c r="M42" s="7"/>
    </row>
    <row r="43" spans="3:13" ht="15" thickBot="1" x14ac:dyDescent="0.35">
      <c r="C43" s="4" t="s">
        <v>73</v>
      </c>
      <c r="D43" s="4" t="s">
        <v>14</v>
      </c>
      <c r="E43" s="59">
        <f>E44+E45+E46+E47+E48+E49</f>
        <v>0</v>
      </c>
      <c r="F43" s="59">
        <f t="shared" ref="F43:M43" si="5">F44+F45+F46+F47+F48+F49</f>
        <v>0</v>
      </c>
      <c r="G43" s="59">
        <f t="shared" si="5"/>
        <v>0</v>
      </c>
      <c r="H43" s="59">
        <f t="shared" si="5"/>
        <v>0</v>
      </c>
      <c r="I43" s="59">
        <f t="shared" si="5"/>
        <v>0</v>
      </c>
      <c r="J43" s="59">
        <f t="shared" si="5"/>
        <v>0</v>
      </c>
      <c r="K43" s="3"/>
      <c r="L43" s="26">
        <f t="shared" si="5"/>
        <v>0</v>
      </c>
      <c r="M43" s="26">
        <f t="shared" si="5"/>
        <v>0</v>
      </c>
    </row>
    <row r="44" spans="3:13" ht="15" thickBot="1" x14ac:dyDescent="0.35">
      <c r="C44" s="23" t="s">
        <v>74</v>
      </c>
      <c r="D44" s="23" t="s">
        <v>16</v>
      </c>
      <c r="E44" s="3"/>
      <c r="F44" s="3"/>
      <c r="G44" s="3"/>
      <c r="H44" s="3"/>
      <c r="I44" s="3"/>
      <c r="J44" s="3"/>
      <c r="K44" s="3"/>
      <c r="L44" s="7"/>
      <c r="M44" s="7"/>
    </row>
    <row r="45" spans="3:13" ht="15" thickBot="1" x14ac:dyDescent="0.35">
      <c r="C45" s="23" t="s">
        <v>29</v>
      </c>
      <c r="D45" s="23" t="s">
        <v>16</v>
      </c>
      <c r="E45" s="3"/>
      <c r="F45" s="3"/>
      <c r="G45" s="3"/>
      <c r="H45" s="3"/>
      <c r="I45" s="3"/>
      <c r="J45" s="3"/>
      <c r="K45" s="3"/>
      <c r="L45" s="7"/>
      <c r="M45" s="7"/>
    </row>
    <row r="46" spans="3:13" ht="15" thickBot="1" x14ac:dyDescent="0.35">
      <c r="C46" s="23" t="s">
        <v>29</v>
      </c>
      <c r="D46" s="23" t="s">
        <v>16</v>
      </c>
      <c r="E46" s="3"/>
      <c r="F46" s="3"/>
      <c r="G46" s="3"/>
      <c r="H46" s="3"/>
      <c r="I46" s="3"/>
      <c r="J46" s="3"/>
      <c r="K46" s="3"/>
      <c r="L46" s="7"/>
      <c r="M46" s="7"/>
    </row>
    <row r="47" spans="3:13" ht="15" thickBot="1" x14ac:dyDescent="0.35">
      <c r="C47" s="23" t="s">
        <v>29</v>
      </c>
      <c r="D47" s="23" t="s">
        <v>16</v>
      </c>
      <c r="E47" s="3"/>
      <c r="F47" s="3"/>
      <c r="G47" s="3"/>
      <c r="H47" s="3"/>
      <c r="I47" s="3"/>
      <c r="J47" s="3"/>
      <c r="K47" s="3"/>
      <c r="L47" s="7"/>
      <c r="M47" s="7"/>
    </row>
    <row r="48" spans="3:13" ht="15" thickBot="1" x14ac:dyDescent="0.35">
      <c r="C48" s="23" t="s">
        <v>80</v>
      </c>
      <c r="D48" s="23" t="s">
        <v>19</v>
      </c>
      <c r="E48" s="3"/>
      <c r="F48" s="3"/>
      <c r="G48" s="3"/>
      <c r="H48" s="3"/>
      <c r="I48" s="3"/>
      <c r="J48" s="3"/>
      <c r="K48" s="3"/>
      <c r="L48" s="7"/>
      <c r="M48" s="7"/>
    </row>
    <row r="49" spans="3:13" ht="15" thickBot="1" x14ac:dyDescent="0.35">
      <c r="C49" s="23" t="s">
        <v>81</v>
      </c>
      <c r="D49" s="23" t="s">
        <v>21</v>
      </c>
      <c r="E49" s="3"/>
      <c r="F49" s="3"/>
      <c r="G49" s="3"/>
      <c r="H49" s="3"/>
      <c r="I49" s="3"/>
      <c r="J49" s="3"/>
      <c r="K49" s="3"/>
      <c r="L49" s="7"/>
      <c r="M49" s="7"/>
    </row>
    <row r="50" spans="3:13" ht="15" thickBot="1" x14ac:dyDescent="0.35">
      <c r="C50" s="4" t="s">
        <v>82</v>
      </c>
      <c r="D50" s="4" t="s">
        <v>14</v>
      </c>
      <c r="E50" s="59">
        <f>E51+E52+E53+E54+E55+E56</f>
        <v>0</v>
      </c>
      <c r="F50" s="59">
        <f t="shared" ref="F50:M50" si="6">F51+F52+F53+F54+F55+F56</f>
        <v>0</v>
      </c>
      <c r="G50" s="59">
        <f t="shared" si="6"/>
        <v>0</v>
      </c>
      <c r="H50" s="59">
        <f t="shared" si="6"/>
        <v>0</v>
      </c>
      <c r="I50" s="59">
        <f t="shared" si="6"/>
        <v>0</v>
      </c>
      <c r="J50" s="59">
        <f t="shared" si="6"/>
        <v>0</v>
      </c>
      <c r="K50" s="3"/>
      <c r="L50" s="26">
        <f t="shared" si="6"/>
        <v>0</v>
      </c>
      <c r="M50" s="26">
        <f t="shared" si="6"/>
        <v>0</v>
      </c>
    </row>
    <row r="51" spans="3:13" ht="15" thickBot="1" x14ac:dyDescent="0.35">
      <c r="C51" s="23" t="s">
        <v>83</v>
      </c>
      <c r="D51" s="23" t="s">
        <v>16</v>
      </c>
      <c r="E51" s="3"/>
      <c r="F51" s="3"/>
      <c r="G51" s="3"/>
      <c r="H51" s="3"/>
      <c r="I51" s="3"/>
      <c r="J51" s="3"/>
      <c r="K51" s="3"/>
      <c r="L51" s="3"/>
      <c r="M51" s="7"/>
    </row>
    <row r="52" spans="3:13" ht="15" thickBot="1" x14ac:dyDescent="0.35">
      <c r="C52" s="23" t="s">
        <v>29</v>
      </c>
      <c r="D52" s="23" t="s">
        <v>16</v>
      </c>
      <c r="E52" s="3"/>
      <c r="F52" s="3"/>
      <c r="G52" s="3"/>
      <c r="H52" s="3"/>
      <c r="I52" s="3"/>
      <c r="J52" s="3"/>
      <c r="K52" s="3"/>
      <c r="L52" s="3"/>
      <c r="M52" s="7"/>
    </row>
    <row r="53" spans="3:13" ht="15" thickBot="1" x14ac:dyDescent="0.35">
      <c r="C53" s="23" t="s">
        <v>29</v>
      </c>
      <c r="D53" s="23" t="s">
        <v>16</v>
      </c>
      <c r="E53" s="24"/>
      <c r="F53" s="3"/>
      <c r="G53" s="3"/>
      <c r="H53" s="3"/>
      <c r="I53" s="3"/>
      <c r="J53" s="3"/>
      <c r="K53" s="3"/>
      <c r="L53" s="3"/>
      <c r="M53" s="7"/>
    </row>
    <row r="54" spans="3:13" ht="15" thickBot="1" x14ac:dyDescent="0.35">
      <c r="C54" s="23" t="s">
        <v>29</v>
      </c>
      <c r="D54" s="23" t="s">
        <v>16</v>
      </c>
      <c r="E54" s="8"/>
      <c r="F54" s="8"/>
      <c r="G54" s="8"/>
      <c r="H54" s="8"/>
      <c r="I54" s="8"/>
      <c r="J54" s="3"/>
      <c r="K54" s="3"/>
      <c r="L54" s="7"/>
      <c r="M54" s="7"/>
    </row>
    <row r="55" spans="3:13" ht="15" thickBot="1" x14ac:dyDescent="0.35">
      <c r="C55" s="23" t="s">
        <v>87</v>
      </c>
      <c r="D55" s="23" t="s">
        <v>19</v>
      </c>
      <c r="E55" s="8"/>
      <c r="F55" s="8"/>
      <c r="G55" s="8"/>
      <c r="H55" s="8"/>
      <c r="I55" s="8"/>
      <c r="J55" s="3"/>
      <c r="K55" s="3"/>
      <c r="L55" s="7"/>
      <c r="M55" s="7"/>
    </row>
    <row r="56" spans="3:13" ht="15" thickBot="1" x14ac:dyDescent="0.35">
      <c r="C56" s="23" t="s">
        <v>88</v>
      </c>
      <c r="D56" s="23" t="s">
        <v>21</v>
      </c>
      <c r="E56" s="8"/>
      <c r="F56" s="8"/>
      <c r="G56" s="8"/>
      <c r="H56" s="8"/>
      <c r="I56" s="8"/>
      <c r="J56" s="3"/>
      <c r="K56" s="3"/>
      <c r="L56" s="7"/>
      <c r="M56" s="7"/>
    </row>
    <row r="57" spans="3:13" ht="66.599999999999994" thickBot="1" x14ac:dyDescent="0.35">
      <c r="C57" s="27" t="s">
        <v>26</v>
      </c>
      <c r="D57" s="27" t="s">
        <v>155</v>
      </c>
      <c r="E57" s="28">
        <f>E58+E59+E60+E61+E62+E66+E70</f>
        <v>0</v>
      </c>
      <c r="F57" s="28">
        <f t="shared" ref="F57:M57" si="7">F58+F59+F60+F61+F62+F66+F70</f>
        <v>0</v>
      </c>
      <c r="G57" s="28">
        <f t="shared" si="7"/>
        <v>0</v>
      </c>
      <c r="H57" s="28">
        <f t="shared" si="7"/>
        <v>0</v>
      </c>
      <c r="I57" s="28">
        <f t="shared" si="7"/>
        <v>0</v>
      </c>
      <c r="J57" s="28">
        <f t="shared" si="7"/>
        <v>0</v>
      </c>
      <c r="K57" s="8"/>
      <c r="L57" s="28">
        <f t="shared" si="7"/>
        <v>0</v>
      </c>
      <c r="M57" s="28">
        <f t="shared" si="7"/>
        <v>0</v>
      </c>
    </row>
    <row r="58" spans="3:13" ht="15" thickBot="1" x14ac:dyDescent="0.35">
      <c r="C58" s="29" t="s">
        <v>27</v>
      </c>
      <c r="D58" s="29" t="s">
        <v>10</v>
      </c>
      <c r="E58" s="30"/>
      <c r="F58" s="31"/>
      <c r="G58" s="31"/>
      <c r="H58" s="31"/>
      <c r="I58" s="31"/>
      <c r="J58" s="31"/>
      <c r="K58" s="3"/>
      <c r="L58" s="3"/>
      <c r="M58" s="3"/>
    </row>
    <row r="59" spans="3:13" ht="15" thickBot="1" x14ac:dyDescent="0.35">
      <c r="C59" s="29" t="s">
        <v>27</v>
      </c>
      <c r="D59" s="29" t="s">
        <v>10</v>
      </c>
      <c r="E59" s="31"/>
      <c r="F59" s="31"/>
      <c r="G59" s="31"/>
      <c r="H59" s="31"/>
      <c r="I59" s="31"/>
      <c r="J59" s="31"/>
      <c r="K59" s="3"/>
      <c r="L59" s="7"/>
      <c r="M59" s="7"/>
    </row>
    <row r="60" spans="3:13" ht="15" thickBot="1" x14ac:dyDescent="0.35">
      <c r="C60" s="29" t="s">
        <v>27</v>
      </c>
      <c r="D60" s="29" t="s">
        <v>10</v>
      </c>
      <c r="E60" s="31"/>
      <c r="F60" s="31"/>
      <c r="G60" s="31"/>
      <c r="H60" s="31"/>
      <c r="I60" s="31"/>
      <c r="J60" s="31"/>
      <c r="K60" s="3"/>
      <c r="L60" s="7"/>
      <c r="M60" s="7"/>
    </row>
    <row r="61" spans="3:13" ht="15" thickBot="1" x14ac:dyDescent="0.35">
      <c r="C61" s="29" t="s">
        <v>27</v>
      </c>
      <c r="D61" s="29" t="s">
        <v>10</v>
      </c>
      <c r="E61" s="31"/>
      <c r="F61" s="31"/>
      <c r="G61" s="31"/>
      <c r="H61" s="31"/>
      <c r="I61" s="31"/>
      <c r="J61" s="31"/>
      <c r="K61" s="3"/>
      <c r="L61" s="7"/>
      <c r="M61" s="7"/>
    </row>
    <row r="62" spans="3:13" ht="43.95" customHeight="1" thickBot="1" x14ac:dyDescent="0.35">
      <c r="C62" s="32" t="s">
        <v>28</v>
      </c>
      <c r="D62" s="32" t="s">
        <v>14</v>
      </c>
      <c r="E62" s="39">
        <f>E63+E64+E65</f>
        <v>0</v>
      </c>
      <c r="F62" s="39">
        <f t="shared" ref="F62:M62" si="8">F63+F64+F65</f>
        <v>0</v>
      </c>
      <c r="G62" s="39">
        <f t="shared" si="8"/>
        <v>0</v>
      </c>
      <c r="H62" s="39">
        <f t="shared" si="8"/>
        <v>0</v>
      </c>
      <c r="I62" s="39">
        <f t="shared" si="8"/>
        <v>0</v>
      </c>
      <c r="J62" s="39">
        <f t="shared" si="8"/>
        <v>0</v>
      </c>
      <c r="K62" s="3"/>
      <c r="L62" s="33">
        <f t="shared" si="8"/>
        <v>0</v>
      </c>
      <c r="M62" s="33">
        <f t="shared" si="8"/>
        <v>0</v>
      </c>
    </row>
    <row r="63" spans="3:13" ht="15" thickBot="1" x14ac:dyDescent="0.35">
      <c r="C63" s="29" t="s">
        <v>29</v>
      </c>
      <c r="D63" s="29" t="s">
        <v>16</v>
      </c>
      <c r="E63" s="33"/>
      <c r="F63" s="33"/>
      <c r="G63" s="33"/>
      <c r="H63" s="33"/>
      <c r="I63" s="33"/>
      <c r="J63" s="33"/>
      <c r="K63" s="3"/>
      <c r="L63" s="7"/>
      <c r="M63" s="7"/>
    </row>
    <row r="64" spans="3:13" ht="15" thickBot="1" x14ac:dyDescent="0.35">
      <c r="C64" s="29" t="s">
        <v>30</v>
      </c>
      <c r="D64" s="29" t="s">
        <v>19</v>
      </c>
      <c r="E64" s="33"/>
      <c r="F64" s="33"/>
      <c r="G64" s="33"/>
      <c r="H64" s="33"/>
      <c r="I64" s="33"/>
      <c r="J64" s="33"/>
      <c r="K64" s="3"/>
      <c r="L64" s="7"/>
      <c r="M64" s="7"/>
    </row>
    <row r="65" spans="3:13" ht="15" thickBot="1" x14ac:dyDescent="0.35">
      <c r="C65" s="29" t="s">
        <v>31</v>
      </c>
      <c r="D65" s="29" t="s">
        <v>21</v>
      </c>
      <c r="E65" s="33"/>
      <c r="F65" s="33"/>
      <c r="G65" s="33"/>
      <c r="H65" s="33"/>
      <c r="I65" s="33"/>
      <c r="J65" s="33"/>
      <c r="K65" s="3"/>
      <c r="L65" s="7"/>
      <c r="M65" s="7"/>
    </row>
    <row r="66" spans="3:13" ht="30" customHeight="1" thickBot="1" x14ac:dyDescent="0.35">
      <c r="C66" s="32" t="s">
        <v>28</v>
      </c>
      <c r="D66" s="32" t="s">
        <v>14</v>
      </c>
      <c r="E66" s="39">
        <f>E67+E68+E69</f>
        <v>0</v>
      </c>
      <c r="F66" s="39">
        <f t="shared" ref="F66:M66" si="9">F67+F68+F69</f>
        <v>0</v>
      </c>
      <c r="G66" s="39">
        <f t="shared" si="9"/>
        <v>0</v>
      </c>
      <c r="H66" s="39">
        <f t="shared" si="9"/>
        <v>0</v>
      </c>
      <c r="I66" s="39">
        <f t="shared" si="9"/>
        <v>0</v>
      </c>
      <c r="J66" s="39">
        <f t="shared" si="9"/>
        <v>0</v>
      </c>
      <c r="K66" s="3"/>
      <c r="L66" s="33">
        <f t="shared" si="9"/>
        <v>0</v>
      </c>
      <c r="M66" s="33">
        <f t="shared" si="9"/>
        <v>0</v>
      </c>
    </row>
    <row r="67" spans="3:13" ht="15" thickBot="1" x14ac:dyDescent="0.35">
      <c r="C67" s="29" t="s">
        <v>29</v>
      </c>
      <c r="D67" s="29" t="s">
        <v>16</v>
      </c>
      <c r="E67" s="33"/>
      <c r="F67" s="33"/>
      <c r="G67" s="33"/>
      <c r="H67" s="33"/>
      <c r="I67" s="33"/>
      <c r="J67" s="33"/>
      <c r="K67" s="3"/>
      <c r="L67" s="7"/>
      <c r="M67" s="7"/>
    </row>
    <row r="68" spans="3:13" ht="15" thickBot="1" x14ac:dyDescent="0.35">
      <c r="C68" s="29" t="s">
        <v>30</v>
      </c>
      <c r="D68" s="29" t="s">
        <v>19</v>
      </c>
      <c r="E68" s="33"/>
      <c r="F68" s="33"/>
      <c r="G68" s="33"/>
      <c r="H68" s="33"/>
      <c r="I68" s="33"/>
      <c r="J68" s="33"/>
      <c r="K68" s="3"/>
      <c r="L68" s="7"/>
      <c r="M68" s="7"/>
    </row>
    <row r="69" spans="3:13" ht="15" thickBot="1" x14ac:dyDescent="0.35">
      <c r="C69" s="29" t="s">
        <v>31</v>
      </c>
      <c r="D69" s="29" t="s">
        <v>21</v>
      </c>
      <c r="E69" s="33"/>
      <c r="F69" s="33"/>
      <c r="G69" s="33"/>
      <c r="H69" s="33"/>
      <c r="I69" s="33"/>
      <c r="J69" s="33"/>
      <c r="K69" s="3"/>
      <c r="L69" s="7"/>
      <c r="M69" s="7"/>
    </row>
    <row r="70" spans="3:13" ht="49.2" customHeight="1" thickBot="1" x14ac:dyDescent="0.35">
      <c r="C70" s="32" t="s">
        <v>28</v>
      </c>
      <c r="D70" s="32" t="s">
        <v>14</v>
      </c>
      <c r="E70" s="39">
        <f>E71+E72+E73</f>
        <v>0</v>
      </c>
      <c r="F70" s="39">
        <f t="shared" ref="F70:M70" si="10">F71+F72+F73</f>
        <v>0</v>
      </c>
      <c r="G70" s="39">
        <f t="shared" si="10"/>
        <v>0</v>
      </c>
      <c r="H70" s="39">
        <f t="shared" si="10"/>
        <v>0</v>
      </c>
      <c r="I70" s="39">
        <f t="shared" si="10"/>
        <v>0</v>
      </c>
      <c r="J70" s="39">
        <f t="shared" si="10"/>
        <v>0</v>
      </c>
      <c r="K70" s="3"/>
      <c r="L70" s="33">
        <f t="shared" si="10"/>
        <v>0</v>
      </c>
      <c r="M70" s="33">
        <f t="shared" si="10"/>
        <v>0</v>
      </c>
    </row>
    <row r="71" spans="3:13" ht="15" thickBot="1" x14ac:dyDescent="0.35">
      <c r="C71" s="29" t="s">
        <v>29</v>
      </c>
      <c r="D71" s="29" t="s">
        <v>16</v>
      </c>
      <c r="E71" s="33"/>
      <c r="F71" s="33"/>
      <c r="G71" s="33"/>
      <c r="H71" s="33"/>
      <c r="I71" s="33"/>
      <c r="J71" s="33"/>
      <c r="K71" s="3"/>
      <c r="L71" s="7"/>
      <c r="M71" s="7"/>
    </row>
    <row r="72" spans="3:13" ht="15" thickBot="1" x14ac:dyDescent="0.35">
      <c r="C72" s="29" t="s">
        <v>30</v>
      </c>
      <c r="D72" s="29" t="s">
        <v>19</v>
      </c>
      <c r="E72" s="33"/>
      <c r="F72" s="33"/>
      <c r="G72" s="33"/>
      <c r="H72" s="33"/>
      <c r="I72" s="33"/>
      <c r="J72" s="33"/>
      <c r="K72" s="3"/>
      <c r="L72" s="7"/>
      <c r="M72" s="7"/>
    </row>
    <row r="73" spans="3:13" ht="15" thickBot="1" x14ac:dyDescent="0.35">
      <c r="C73" s="29" t="s">
        <v>31</v>
      </c>
      <c r="D73" s="29" t="s">
        <v>21</v>
      </c>
      <c r="E73" s="33"/>
      <c r="F73" s="33"/>
      <c r="G73" s="33"/>
      <c r="H73" s="33"/>
      <c r="I73" s="33"/>
      <c r="J73" s="33"/>
      <c r="K73" s="3"/>
      <c r="L73" s="7"/>
      <c r="M73" s="7"/>
    </row>
    <row r="74" spans="3:13" ht="15" thickBot="1" x14ac:dyDescent="0.35">
      <c r="C74" s="34" t="s">
        <v>32</v>
      </c>
      <c r="D74" s="34" t="s">
        <v>33</v>
      </c>
      <c r="E74" s="3"/>
      <c r="F74" s="3"/>
      <c r="G74" s="3"/>
      <c r="H74" s="3"/>
      <c r="I74" s="3"/>
      <c r="J74" s="3"/>
      <c r="K74" s="3"/>
      <c r="L74" s="7"/>
      <c r="M74" s="7"/>
    </row>
    <row r="75" spans="3:13" ht="15" thickBot="1" x14ac:dyDescent="0.35">
      <c r="C75" s="142" t="s">
        <v>34</v>
      </c>
      <c r="D75" s="142"/>
      <c r="E75" s="24">
        <f>E57+E35+E14+E74</f>
        <v>0</v>
      </c>
      <c r="F75" s="24">
        <f>F57+F35+F14</f>
        <v>0</v>
      </c>
      <c r="G75" s="24">
        <f>G57+G35+G14</f>
        <v>0</v>
      </c>
      <c r="H75" s="24">
        <f>H57+H35+H14</f>
        <v>0</v>
      </c>
      <c r="I75" s="24">
        <f>I57+I35+I14</f>
        <v>0</v>
      </c>
      <c r="J75" s="24">
        <f>J57+J35+J14</f>
        <v>0</v>
      </c>
      <c r="K75" s="3"/>
      <c r="L75" s="22">
        <f>L57+L35+L14+L5</f>
        <v>0</v>
      </c>
      <c r="M75" s="22">
        <f>M74+M57+M35+M14</f>
        <v>0</v>
      </c>
    </row>
  </sheetData>
  <mergeCells count="8">
    <mergeCell ref="L2:M2"/>
    <mergeCell ref="C75:D75"/>
    <mergeCell ref="C2:C3"/>
    <mergeCell ref="D2:D3"/>
    <mergeCell ref="E2:E3"/>
    <mergeCell ref="F2:F3"/>
    <mergeCell ref="G2:J2"/>
    <mergeCell ref="K2:K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AB76"/>
  <sheetViews>
    <sheetView tabSelected="1" topLeftCell="C1" zoomScale="70" zoomScaleNormal="70" workbookViewId="0">
      <pane ySplit="9" topLeftCell="A10" activePane="bottomLeft" state="frozen"/>
      <selection pane="bottomLeft" activeCell="O74" sqref="O74:R75"/>
    </sheetView>
  </sheetViews>
  <sheetFormatPr defaultColWidth="9.109375" defaultRowHeight="15.6" x14ac:dyDescent="0.3"/>
  <cols>
    <col min="1" max="2" width="9.109375" style="94"/>
    <col min="3" max="3" width="15.33203125" style="94" customWidth="1"/>
    <col min="4" max="4" width="43" style="94" customWidth="1"/>
    <col min="5" max="12" width="9.109375" style="94"/>
    <col min="13" max="13" width="20.33203125" style="94" customWidth="1"/>
    <col min="14" max="14" width="18.33203125" style="94" customWidth="1"/>
    <col min="15" max="18" width="9.33203125" style="94" bestFit="1" customWidth="1"/>
    <col min="19" max="20" width="9.109375" style="195"/>
    <col min="21" max="21" width="6.6640625" style="195" customWidth="1"/>
    <col min="22" max="22" width="7.5546875" style="195" customWidth="1"/>
    <col min="23" max="23" width="7.33203125" style="195" customWidth="1"/>
    <col min="24" max="24" width="7.6640625" style="195" customWidth="1"/>
    <col min="25" max="28" width="9.109375" style="195"/>
    <col min="29" max="16384" width="9.109375" style="94"/>
  </cols>
  <sheetData>
    <row r="1" spans="3:24" ht="24.6" x14ac:dyDescent="0.4">
      <c r="C1" s="176" t="s">
        <v>245</v>
      </c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3:24" ht="24.6" x14ac:dyDescent="0.4">
      <c r="C2" s="176" t="s">
        <v>246</v>
      </c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3:24" ht="24.6" x14ac:dyDescent="0.4">
      <c r="C3" s="176" t="s">
        <v>247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</row>
    <row r="4" spans="3:24" ht="23.4" thickBot="1" x14ac:dyDescent="0.45">
      <c r="C4" s="177" t="s">
        <v>248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8"/>
    </row>
    <row r="5" spans="3:24" ht="45" customHeight="1" thickBot="1" x14ac:dyDescent="0.35">
      <c r="C5" s="146" t="s">
        <v>0</v>
      </c>
      <c r="D5" s="147" t="s">
        <v>35</v>
      </c>
      <c r="E5" s="143" t="s">
        <v>1</v>
      </c>
      <c r="F5" s="143" t="s">
        <v>2</v>
      </c>
      <c r="G5" s="146" t="s">
        <v>3</v>
      </c>
      <c r="H5" s="146"/>
      <c r="I5" s="146"/>
      <c r="J5" s="146"/>
      <c r="K5" s="143" t="s">
        <v>225</v>
      </c>
      <c r="L5" s="143" t="s">
        <v>4</v>
      </c>
      <c r="M5" s="179" t="s">
        <v>154</v>
      </c>
      <c r="N5" s="179"/>
      <c r="O5" s="163" t="s">
        <v>208</v>
      </c>
      <c r="P5" s="164"/>
      <c r="Q5" s="164"/>
      <c r="R5" s="165"/>
    </row>
    <row r="6" spans="3:24" ht="27.6" customHeight="1" thickBot="1" x14ac:dyDescent="0.35">
      <c r="C6" s="146"/>
      <c r="D6" s="147"/>
      <c r="E6" s="143"/>
      <c r="F6" s="143"/>
      <c r="G6" s="146"/>
      <c r="H6" s="146"/>
      <c r="I6" s="146"/>
      <c r="J6" s="146"/>
      <c r="K6" s="143"/>
      <c r="L6" s="143"/>
      <c r="M6" s="179"/>
      <c r="N6" s="179"/>
      <c r="O6" s="166" t="s">
        <v>209</v>
      </c>
      <c r="P6" s="167"/>
      <c r="Q6" s="168" t="s">
        <v>210</v>
      </c>
      <c r="R6" s="169"/>
    </row>
    <row r="7" spans="3:24" ht="40.950000000000003" customHeight="1" thickBot="1" x14ac:dyDescent="0.35">
      <c r="C7" s="146"/>
      <c r="D7" s="147"/>
      <c r="E7" s="143"/>
      <c r="F7" s="143"/>
      <c r="G7" s="146"/>
      <c r="H7" s="146"/>
      <c r="I7" s="146"/>
      <c r="J7" s="146"/>
      <c r="K7" s="143"/>
      <c r="L7" s="143"/>
      <c r="M7" s="179"/>
      <c r="N7" s="179"/>
      <c r="O7" s="103" t="s">
        <v>211</v>
      </c>
      <c r="P7" s="103" t="s">
        <v>212</v>
      </c>
      <c r="Q7" s="104" t="s">
        <v>213</v>
      </c>
      <c r="R7" s="141" t="s">
        <v>214</v>
      </c>
      <c r="U7" s="196"/>
      <c r="V7" s="196"/>
      <c r="W7" s="196"/>
      <c r="X7" s="196"/>
    </row>
    <row r="8" spans="3:24" ht="77.400000000000006" customHeight="1" thickBot="1" x14ac:dyDescent="0.35">
      <c r="C8" s="146"/>
      <c r="D8" s="147"/>
      <c r="E8" s="143"/>
      <c r="F8" s="143"/>
      <c r="G8" s="18" t="s">
        <v>36</v>
      </c>
      <c r="H8" s="19" t="s">
        <v>5</v>
      </c>
      <c r="I8" s="18" t="s">
        <v>38</v>
      </c>
      <c r="J8" s="20" t="s">
        <v>6</v>
      </c>
      <c r="K8" s="143"/>
      <c r="L8" s="143"/>
      <c r="M8" s="140" t="s">
        <v>152</v>
      </c>
      <c r="N8" s="140" t="s">
        <v>153</v>
      </c>
      <c r="O8" s="103">
        <v>17</v>
      </c>
      <c r="P8" s="103">
        <v>24</v>
      </c>
      <c r="Q8" s="104">
        <v>17</v>
      </c>
      <c r="R8" s="141">
        <v>24</v>
      </c>
    </row>
    <row r="9" spans="3:24" ht="16.2" thickBot="1" x14ac:dyDescent="0.35">
      <c r="C9" s="66">
        <v>1</v>
      </c>
      <c r="D9" s="67">
        <v>2</v>
      </c>
      <c r="E9" s="66">
        <v>3</v>
      </c>
      <c r="F9" s="67">
        <v>4</v>
      </c>
      <c r="G9" s="66">
        <v>5</v>
      </c>
      <c r="H9" s="67">
        <v>6</v>
      </c>
      <c r="I9" s="66">
        <v>7</v>
      </c>
      <c r="J9" s="67">
        <v>8</v>
      </c>
      <c r="K9" s="67">
        <v>9</v>
      </c>
      <c r="L9" s="66">
        <v>10</v>
      </c>
      <c r="M9" s="95">
        <f>(M68-M10)/(E68-M10-E67)</f>
        <v>0.8</v>
      </c>
      <c r="N9" s="95">
        <f>(N68)/(E68-M10-E67)</f>
        <v>0.2</v>
      </c>
      <c r="O9" s="105" t="s">
        <v>215</v>
      </c>
      <c r="P9" s="106" t="s">
        <v>215</v>
      </c>
      <c r="Q9" s="104" t="s">
        <v>215</v>
      </c>
      <c r="R9" s="183" t="s">
        <v>215</v>
      </c>
    </row>
    <row r="10" spans="3:24" ht="15.75" customHeight="1" thickBot="1" x14ac:dyDescent="0.35">
      <c r="C10" s="68" t="s">
        <v>156</v>
      </c>
      <c r="D10" s="68" t="s">
        <v>157</v>
      </c>
      <c r="E10" s="69">
        <f>SUM(E12:E28)</f>
        <v>1476</v>
      </c>
      <c r="F10" s="69">
        <f t="shared" ref="F10:J10" si="0">SUM(F12:F28)</f>
        <v>744</v>
      </c>
      <c r="G10" s="69">
        <f t="shared" si="0"/>
        <v>1436</v>
      </c>
      <c r="H10" s="69">
        <f t="shared" si="0"/>
        <v>0</v>
      </c>
      <c r="I10" s="69">
        <f t="shared" si="0"/>
        <v>0</v>
      </c>
      <c r="J10" s="69">
        <f t="shared" si="0"/>
        <v>40</v>
      </c>
      <c r="K10" s="69"/>
      <c r="L10" s="69"/>
      <c r="M10" s="96">
        <f>SUM(M12:M28)</f>
        <v>1476</v>
      </c>
      <c r="N10" s="96">
        <f>SUM(N12:N28)</f>
        <v>0</v>
      </c>
      <c r="O10" s="103">
        <v>12</v>
      </c>
      <c r="P10" s="107">
        <v>13</v>
      </c>
      <c r="Q10" s="104">
        <v>14</v>
      </c>
      <c r="R10" s="183">
        <v>15</v>
      </c>
    </row>
    <row r="11" spans="3:24" ht="16.5" customHeight="1" thickBot="1" x14ac:dyDescent="0.35">
      <c r="C11" s="171" t="s">
        <v>182</v>
      </c>
      <c r="D11" s="172"/>
      <c r="E11" s="66"/>
      <c r="F11" s="67"/>
      <c r="G11" s="66"/>
      <c r="H11" s="67"/>
      <c r="I11" s="66"/>
      <c r="J11" s="67"/>
      <c r="K11" s="67"/>
      <c r="L11" s="66"/>
      <c r="M11" s="97"/>
      <c r="N11" s="97"/>
      <c r="O11" s="130"/>
      <c r="P11" s="131"/>
      <c r="Q11" s="132"/>
      <c r="R11" s="184"/>
    </row>
    <row r="12" spans="3:24" ht="16.2" thickBot="1" x14ac:dyDescent="0.35">
      <c r="C12" s="70" t="s">
        <v>158</v>
      </c>
      <c r="D12" s="71" t="s">
        <v>159</v>
      </c>
      <c r="E12" s="66">
        <f t="shared" ref="E12:E24" si="1">SUM(G12:J12)</f>
        <v>72</v>
      </c>
      <c r="F12" s="67">
        <v>36</v>
      </c>
      <c r="G12" s="66">
        <v>66</v>
      </c>
      <c r="H12" s="67"/>
      <c r="I12" s="66"/>
      <c r="J12" s="67">
        <v>6</v>
      </c>
      <c r="K12" s="121" t="s">
        <v>227</v>
      </c>
      <c r="L12" s="66">
        <v>1</v>
      </c>
      <c r="M12" s="97">
        <f t="shared" ref="M12:M24" si="2">E12</f>
        <v>72</v>
      </c>
      <c r="N12" s="97"/>
      <c r="O12" s="130">
        <v>40</v>
      </c>
      <c r="P12" s="131">
        <v>32</v>
      </c>
      <c r="Q12" s="132"/>
      <c r="R12" s="184"/>
    </row>
    <row r="13" spans="3:24" ht="16.2" thickBot="1" x14ac:dyDescent="0.35">
      <c r="C13" s="70" t="s">
        <v>160</v>
      </c>
      <c r="D13" s="71" t="s">
        <v>161</v>
      </c>
      <c r="E13" s="66">
        <f t="shared" si="1"/>
        <v>108</v>
      </c>
      <c r="F13" s="67">
        <v>58</v>
      </c>
      <c r="G13" s="66">
        <v>106</v>
      </c>
      <c r="H13" s="67"/>
      <c r="I13" s="66"/>
      <c r="J13" s="67">
        <v>2</v>
      </c>
      <c r="K13" s="121" t="s">
        <v>226</v>
      </c>
      <c r="L13" s="66">
        <v>1.2</v>
      </c>
      <c r="M13" s="97">
        <f t="shared" si="2"/>
        <v>108</v>
      </c>
      <c r="N13" s="97"/>
      <c r="O13" s="130">
        <v>74</v>
      </c>
      <c r="P13" s="131">
        <v>34</v>
      </c>
      <c r="Q13" s="132"/>
      <c r="R13" s="184"/>
    </row>
    <row r="14" spans="3:24" ht="16.2" thickBot="1" x14ac:dyDescent="0.35">
      <c r="C14" s="70" t="s">
        <v>162</v>
      </c>
      <c r="D14" s="71" t="s">
        <v>163</v>
      </c>
      <c r="E14" s="66">
        <f t="shared" si="1"/>
        <v>324</v>
      </c>
      <c r="F14" s="67">
        <v>144</v>
      </c>
      <c r="G14" s="66">
        <v>318</v>
      </c>
      <c r="H14" s="67"/>
      <c r="I14" s="66"/>
      <c r="J14" s="67">
        <v>6</v>
      </c>
      <c r="K14" s="121" t="s">
        <v>230</v>
      </c>
      <c r="L14" s="66">
        <v>1.2</v>
      </c>
      <c r="M14" s="97">
        <f t="shared" si="2"/>
        <v>324</v>
      </c>
      <c r="N14" s="97"/>
      <c r="O14" s="130">
        <v>72</v>
      </c>
      <c r="P14" s="131">
        <v>94</v>
      </c>
      <c r="Q14" s="132">
        <v>96</v>
      </c>
      <c r="R14" s="184">
        <v>62</v>
      </c>
    </row>
    <row r="15" spans="3:24" ht="16.2" thickBot="1" x14ac:dyDescent="0.35">
      <c r="C15" s="70" t="s">
        <v>164</v>
      </c>
      <c r="D15" s="71" t="s">
        <v>165</v>
      </c>
      <c r="E15" s="66">
        <f t="shared" si="1"/>
        <v>72</v>
      </c>
      <c r="F15" s="67">
        <v>70</v>
      </c>
      <c r="G15" s="66">
        <v>70</v>
      </c>
      <c r="H15" s="67"/>
      <c r="I15" s="66"/>
      <c r="J15" s="67">
        <v>2</v>
      </c>
      <c r="K15" s="121" t="s">
        <v>229</v>
      </c>
      <c r="L15" s="66">
        <v>1</v>
      </c>
      <c r="M15" s="97">
        <f t="shared" si="2"/>
        <v>72</v>
      </c>
      <c r="N15" s="97"/>
      <c r="O15" s="130">
        <v>34</v>
      </c>
      <c r="P15" s="131">
        <v>38</v>
      </c>
      <c r="Q15" s="132"/>
      <c r="R15" s="184"/>
    </row>
    <row r="16" spans="3:24" ht="16.2" thickBot="1" x14ac:dyDescent="0.35">
      <c r="C16" s="70" t="s">
        <v>166</v>
      </c>
      <c r="D16" s="71" t="s">
        <v>167</v>
      </c>
      <c r="E16" s="66">
        <f t="shared" si="1"/>
        <v>108</v>
      </c>
      <c r="F16" s="67">
        <v>66</v>
      </c>
      <c r="G16" s="66">
        <v>106</v>
      </c>
      <c r="H16" s="67"/>
      <c r="I16" s="66"/>
      <c r="J16" s="67">
        <v>2</v>
      </c>
      <c r="K16" s="121" t="s">
        <v>226</v>
      </c>
      <c r="L16" s="66">
        <v>1</v>
      </c>
      <c r="M16" s="97">
        <f t="shared" si="2"/>
        <v>108</v>
      </c>
      <c r="N16" s="97"/>
      <c r="O16" s="130">
        <v>40</v>
      </c>
      <c r="P16" s="131">
        <v>68</v>
      </c>
      <c r="Q16" s="132"/>
      <c r="R16" s="184"/>
    </row>
    <row r="17" spans="3:18" ht="16.2" thickBot="1" x14ac:dyDescent="0.35">
      <c r="C17" s="70" t="s">
        <v>168</v>
      </c>
      <c r="D17" s="71" t="s">
        <v>169</v>
      </c>
      <c r="E17" s="66">
        <f t="shared" si="1"/>
        <v>180</v>
      </c>
      <c r="F17" s="67">
        <v>44</v>
      </c>
      <c r="G17" s="66">
        <v>174</v>
      </c>
      <c r="H17" s="67"/>
      <c r="I17" s="66"/>
      <c r="J17" s="67">
        <v>6</v>
      </c>
      <c r="K17" s="121" t="s">
        <v>228</v>
      </c>
      <c r="L17" s="66">
        <v>1.2</v>
      </c>
      <c r="M17" s="97">
        <f t="shared" si="2"/>
        <v>180</v>
      </c>
      <c r="N17" s="97"/>
      <c r="O17" s="134"/>
      <c r="P17" s="131">
        <v>54</v>
      </c>
      <c r="Q17" s="135">
        <v>126</v>
      </c>
      <c r="R17" s="184"/>
    </row>
    <row r="18" spans="3:18" ht="16.2" thickBot="1" x14ac:dyDescent="0.35">
      <c r="C18" s="70" t="s">
        <v>170</v>
      </c>
      <c r="D18" s="71" t="s">
        <v>171</v>
      </c>
      <c r="E18" s="66">
        <f t="shared" si="1"/>
        <v>72</v>
      </c>
      <c r="F18" s="67">
        <v>36</v>
      </c>
      <c r="G18" s="66">
        <v>70</v>
      </c>
      <c r="H18" s="67"/>
      <c r="I18" s="66"/>
      <c r="J18" s="67">
        <v>2</v>
      </c>
      <c r="K18" s="198" t="s">
        <v>233</v>
      </c>
      <c r="L18" s="66">
        <v>2</v>
      </c>
      <c r="M18" s="97">
        <f t="shared" si="2"/>
        <v>72</v>
      </c>
      <c r="N18" s="97"/>
      <c r="O18" s="134"/>
      <c r="P18" s="131"/>
      <c r="Q18" s="135">
        <v>48</v>
      </c>
      <c r="R18" s="184">
        <v>24</v>
      </c>
    </row>
    <row r="19" spans="3:18" ht="16.2" thickBot="1" x14ac:dyDescent="0.35">
      <c r="C19" s="70" t="s">
        <v>172</v>
      </c>
      <c r="D19" s="71" t="s">
        <v>173</v>
      </c>
      <c r="E19" s="66">
        <f t="shared" si="1"/>
        <v>48</v>
      </c>
      <c r="F19" s="67">
        <v>18</v>
      </c>
      <c r="G19" s="66">
        <v>47</v>
      </c>
      <c r="H19" s="67"/>
      <c r="I19" s="66"/>
      <c r="J19" s="67">
        <v>1</v>
      </c>
      <c r="K19" s="198" t="s">
        <v>234</v>
      </c>
      <c r="L19" s="66">
        <v>2</v>
      </c>
      <c r="M19" s="97">
        <f t="shared" si="2"/>
        <v>48</v>
      </c>
      <c r="N19" s="97"/>
      <c r="O19" s="134"/>
      <c r="P19" s="131"/>
      <c r="Q19" s="135"/>
      <c r="R19" s="184">
        <v>48</v>
      </c>
    </row>
    <row r="20" spans="3:18" ht="16.2" thickBot="1" x14ac:dyDescent="0.35">
      <c r="C20" s="72" t="s">
        <v>174</v>
      </c>
      <c r="D20" s="73" t="s">
        <v>175</v>
      </c>
      <c r="E20" s="66">
        <f t="shared" si="1"/>
        <v>126</v>
      </c>
      <c r="F20" s="67">
        <v>46</v>
      </c>
      <c r="G20" s="66">
        <v>124</v>
      </c>
      <c r="H20" s="67"/>
      <c r="I20" s="66"/>
      <c r="J20" s="67">
        <v>2</v>
      </c>
      <c r="K20" s="121" t="s">
        <v>229</v>
      </c>
      <c r="L20" s="66">
        <v>1</v>
      </c>
      <c r="M20" s="97">
        <f t="shared" si="2"/>
        <v>126</v>
      </c>
      <c r="N20" s="97"/>
      <c r="O20" s="130">
        <v>34</v>
      </c>
      <c r="P20" s="131">
        <v>92</v>
      </c>
      <c r="Q20" s="132"/>
      <c r="R20" s="184"/>
    </row>
    <row r="21" spans="3:18" ht="16.2" thickBot="1" x14ac:dyDescent="0.35">
      <c r="C21" s="72" t="s">
        <v>176</v>
      </c>
      <c r="D21" s="73" t="s">
        <v>177</v>
      </c>
      <c r="E21" s="66">
        <f t="shared" si="1"/>
        <v>72</v>
      </c>
      <c r="F21" s="67">
        <v>34</v>
      </c>
      <c r="G21" s="66">
        <v>71</v>
      </c>
      <c r="H21" s="67"/>
      <c r="I21" s="66"/>
      <c r="J21" s="67">
        <v>1</v>
      </c>
      <c r="K21" s="67" t="s">
        <v>226</v>
      </c>
      <c r="L21" s="66">
        <v>2</v>
      </c>
      <c r="M21" s="97">
        <f t="shared" si="2"/>
        <v>72</v>
      </c>
      <c r="N21" s="97"/>
      <c r="O21" s="134"/>
      <c r="P21" s="131"/>
      <c r="Q21" s="135"/>
      <c r="R21" s="184">
        <v>72</v>
      </c>
    </row>
    <row r="22" spans="3:18" ht="16.2" thickBot="1" x14ac:dyDescent="0.35">
      <c r="C22" s="72" t="s">
        <v>178</v>
      </c>
      <c r="D22" s="73" t="s">
        <v>179</v>
      </c>
      <c r="E22" s="66">
        <f t="shared" si="1"/>
        <v>48</v>
      </c>
      <c r="F22" s="67">
        <v>16</v>
      </c>
      <c r="G22" s="66">
        <v>47</v>
      </c>
      <c r="H22" s="67"/>
      <c r="I22" s="66"/>
      <c r="J22" s="67">
        <v>1</v>
      </c>
      <c r="K22" s="67" t="s">
        <v>226</v>
      </c>
      <c r="L22" s="66">
        <v>2</v>
      </c>
      <c r="M22" s="97">
        <f t="shared" si="2"/>
        <v>48</v>
      </c>
      <c r="N22" s="97"/>
      <c r="O22" s="134"/>
      <c r="P22" s="131"/>
      <c r="Q22" s="135">
        <v>48</v>
      </c>
      <c r="R22" s="184"/>
    </row>
    <row r="23" spans="3:18" ht="16.2" thickBot="1" x14ac:dyDescent="0.35">
      <c r="C23" s="72" t="s">
        <v>180</v>
      </c>
      <c r="D23" s="73" t="s">
        <v>49</v>
      </c>
      <c r="E23" s="66">
        <f t="shared" si="1"/>
        <v>72</v>
      </c>
      <c r="F23" s="67">
        <v>62</v>
      </c>
      <c r="G23" s="66">
        <v>70</v>
      </c>
      <c r="H23" s="67"/>
      <c r="I23" s="66"/>
      <c r="J23" s="67">
        <v>2</v>
      </c>
      <c r="K23" s="197" t="s">
        <v>229</v>
      </c>
      <c r="L23" s="66">
        <v>1</v>
      </c>
      <c r="M23" s="97">
        <f t="shared" si="2"/>
        <v>72</v>
      </c>
      <c r="N23" s="97"/>
      <c r="O23" s="134">
        <v>34</v>
      </c>
      <c r="P23" s="131">
        <v>38</v>
      </c>
      <c r="Q23" s="135"/>
      <c r="R23" s="184"/>
    </row>
    <row r="24" spans="3:18" ht="16.2" thickBot="1" x14ac:dyDescent="0.35">
      <c r="C24" s="72" t="s">
        <v>181</v>
      </c>
      <c r="D24" s="73" t="s">
        <v>207</v>
      </c>
      <c r="E24" s="66">
        <f t="shared" si="1"/>
        <v>72</v>
      </c>
      <c r="F24" s="67">
        <v>48</v>
      </c>
      <c r="G24" s="66">
        <v>70</v>
      </c>
      <c r="H24" s="67"/>
      <c r="I24" s="66"/>
      <c r="J24" s="67">
        <v>2</v>
      </c>
      <c r="K24" s="198" t="s">
        <v>227</v>
      </c>
      <c r="L24" s="66">
        <v>1</v>
      </c>
      <c r="M24" s="97">
        <f t="shared" si="2"/>
        <v>72</v>
      </c>
      <c r="N24" s="97"/>
      <c r="O24" s="136">
        <v>36</v>
      </c>
      <c r="P24" s="137">
        <v>36</v>
      </c>
      <c r="Q24" s="138"/>
      <c r="R24" s="185"/>
    </row>
    <row r="25" spans="3:18" ht="35.25" customHeight="1" thickBot="1" x14ac:dyDescent="0.35">
      <c r="C25" s="171" t="s">
        <v>183</v>
      </c>
      <c r="D25" s="172"/>
      <c r="E25" s="66"/>
      <c r="F25" s="67"/>
      <c r="G25" s="66"/>
      <c r="H25" s="67"/>
      <c r="I25" s="66"/>
      <c r="J25" s="67"/>
      <c r="K25" s="199"/>
      <c r="L25" s="66"/>
      <c r="M25" s="97"/>
      <c r="N25" s="97"/>
      <c r="O25" s="136"/>
      <c r="P25" s="137"/>
      <c r="Q25" s="138"/>
      <c r="R25" s="185"/>
    </row>
    <row r="26" spans="3:18" ht="16.2" thickBot="1" x14ac:dyDescent="0.35">
      <c r="C26" s="72" t="s">
        <v>184</v>
      </c>
      <c r="D26" s="74" t="s">
        <v>185</v>
      </c>
      <c r="E26" s="66">
        <f>SUM(G26:J26)</f>
        <v>36</v>
      </c>
      <c r="F26" s="67">
        <v>22</v>
      </c>
      <c r="G26" s="66">
        <v>35</v>
      </c>
      <c r="H26" s="67"/>
      <c r="I26" s="66"/>
      <c r="J26" s="67">
        <v>1</v>
      </c>
      <c r="K26" s="199" t="s">
        <v>226</v>
      </c>
      <c r="L26" s="66">
        <v>1</v>
      </c>
      <c r="M26" s="97">
        <v>36</v>
      </c>
      <c r="N26" s="97"/>
      <c r="O26" s="134">
        <v>36</v>
      </c>
      <c r="P26" s="137"/>
      <c r="Q26" s="135"/>
      <c r="R26" s="185"/>
    </row>
    <row r="27" spans="3:18" ht="16.2" thickBot="1" x14ac:dyDescent="0.35">
      <c r="C27" s="72" t="s">
        <v>186</v>
      </c>
      <c r="D27" s="75" t="s">
        <v>187</v>
      </c>
      <c r="E27" s="66">
        <f>SUM(G27:J27)</f>
        <v>32</v>
      </c>
      <c r="F27" s="67">
        <v>22</v>
      </c>
      <c r="G27" s="66">
        <v>30</v>
      </c>
      <c r="H27" s="67"/>
      <c r="I27" s="66"/>
      <c r="J27" s="67">
        <v>2</v>
      </c>
      <c r="K27" s="199" t="s">
        <v>231</v>
      </c>
      <c r="L27" s="66">
        <v>1</v>
      </c>
      <c r="M27" s="97">
        <v>32</v>
      </c>
      <c r="N27" s="97"/>
      <c r="O27" s="134">
        <v>32</v>
      </c>
      <c r="P27" s="137"/>
      <c r="Q27" s="135"/>
      <c r="R27" s="185"/>
    </row>
    <row r="28" spans="3:18" ht="16.2" thickBot="1" x14ac:dyDescent="0.35">
      <c r="C28" s="76" t="s">
        <v>188</v>
      </c>
      <c r="D28" s="75" t="s">
        <v>189</v>
      </c>
      <c r="E28" s="66">
        <f>SUM(G28:J28)</f>
        <v>34</v>
      </c>
      <c r="F28" s="67">
        <v>22</v>
      </c>
      <c r="G28" s="66">
        <v>32</v>
      </c>
      <c r="H28" s="67"/>
      <c r="I28" s="66"/>
      <c r="J28" s="67">
        <v>2</v>
      </c>
      <c r="K28" s="199" t="s">
        <v>226</v>
      </c>
      <c r="L28" s="66">
        <v>2</v>
      </c>
      <c r="M28" s="97">
        <f>E28</f>
        <v>34</v>
      </c>
      <c r="N28" s="97"/>
      <c r="O28" s="134"/>
      <c r="P28" s="137"/>
      <c r="Q28" s="135"/>
      <c r="R28" s="185">
        <v>34</v>
      </c>
    </row>
    <row r="29" spans="3:18" ht="16.2" thickBot="1" x14ac:dyDescent="0.35">
      <c r="C29" s="77" t="s">
        <v>39</v>
      </c>
      <c r="D29" s="68" t="s">
        <v>190</v>
      </c>
      <c r="E29" s="78">
        <f>SUM(E30:E35)</f>
        <v>216</v>
      </c>
      <c r="F29" s="78">
        <f t="shared" ref="F29:J29" si="3">SUM(F30:F35)</f>
        <v>120</v>
      </c>
      <c r="G29" s="78">
        <f t="shared" si="3"/>
        <v>204</v>
      </c>
      <c r="H29" s="78">
        <f t="shared" si="3"/>
        <v>0</v>
      </c>
      <c r="I29" s="78">
        <f t="shared" si="3"/>
        <v>0</v>
      </c>
      <c r="J29" s="78">
        <f t="shared" si="3"/>
        <v>12</v>
      </c>
      <c r="K29" s="78"/>
      <c r="L29" s="69"/>
      <c r="M29" s="98">
        <f>SUM(M30:M35)</f>
        <v>216</v>
      </c>
      <c r="N29" s="99">
        <f>SUM(N30:N35)</f>
        <v>0</v>
      </c>
      <c r="O29" s="99"/>
      <c r="P29" s="99"/>
      <c r="Q29" s="111"/>
      <c r="R29" s="186"/>
    </row>
    <row r="30" spans="3:18" ht="16.2" thickBot="1" x14ac:dyDescent="0.35">
      <c r="C30" s="79" t="s">
        <v>42</v>
      </c>
      <c r="D30" s="71" t="s">
        <v>43</v>
      </c>
      <c r="E30" s="66">
        <f t="shared" ref="E30:E35" si="4">SUM(G30:J30)</f>
        <v>36</v>
      </c>
      <c r="F30" s="67">
        <v>10</v>
      </c>
      <c r="G30" s="66">
        <v>34</v>
      </c>
      <c r="H30" s="67"/>
      <c r="I30" s="66"/>
      <c r="J30" s="67">
        <v>2</v>
      </c>
      <c r="K30" s="67" t="s">
        <v>226</v>
      </c>
      <c r="L30" s="66">
        <v>2</v>
      </c>
      <c r="M30" s="97">
        <f t="shared" ref="M30:M35" si="5">E30</f>
        <v>36</v>
      </c>
      <c r="N30" s="97"/>
      <c r="O30" s="134"/>
      <c r="P30" s="137"/>
      <c r="Q30" s="135"/>
      <c r="R30" s="185">
        <v>36</v>
      </c>
    </row>
    <row r="31" spans="3:18" ht="31.8" thickBot="1" x14ac:dyDescent="0.35">
      <c r="C31" s="79" t="s">
        <v>44</v>
      </c>
      <c r="D31" s="71" t="s">
        <v>191</v>
      </c>
      <c r="E31" s="66">
        <f t="shared" si="4"/>
        <v>36</v>
      </c>
      <c r="F31" s="67">
        <v>30</v>
      </c>
      <c r="G31" s="66">
        <v>34</v>
      </c>
      <c r="H31" s="67"/>
      <c r="I31" s="66"/>
      <c r="J31" s="67">
        <v>2</v>
      </c>
      <c r="K31" s="67" t="s">
        <v>226</v>
      </c>
      <c r="L31" s="66">
        <v>2</v>
      </c>
      <c r="M31" s="97">
        <f t="shared" si="5"/>
        <v>36</v>
      </c>
      <c r="N31" s="97"/>
      <c r="O31" s="134"/>
      <c r="P31" s="137"/>
      <c r="Q31" s="135"/>
      <c r="R31" s="185">
        <v>36</v>
      </c>
    </row>
    <row r="32" spans="3:18" ht="16.2" thickBot="1" x14ac:dyDescent="0.35">
      <c r="C32" s="79" t="s">
        <v>46</v>
      </c>
      <c r="D32" s="71" t="s">
        <v>47</v>
      </c>
      <c r="E32" s="66">
        <f t="shared" si="4"/>
        <v>36</v>
      </c>
      <c r="F32" s="67">
        <v>28</v>
      </c>
      <c r="G32" s="66">
        <v>34</v>
      </c>
      <c r="H32" s="67"/>
      <c r="I32" s="66"/>
      <c r="J32" s="67">
        <v>2</v>
      </c>
      <c r="K32" s="67" t="s">
        <v>226</v>
      </c>
      <c r="L32" s="66">
        <v>2</v>
      </c>
      <c r="M32" s="97">
        <f t="shared" si="5"/>
        <v>36</v>
      </c>
      <c r="N32" s="97"/>
      <c r="O32" s="134"/>
      <c r="P32" s="137"/>
      <c r="Q32" s="135"/>
      <c r="R32" s="185">
        <v>36</v>
      </c>
    </row>
    <row r="33" spans="3:18" ht="16.2" thickBot="1" x14ac:dyDescent="0.35">
      <c r="C33" s="79" t="s">
        <v>48</v>
      </c>
      <c r="D33" s="71" t="s">
        <v>49</v>
      </c>
      <c r="E33" s="66">
        <f t="shared" si="4"/>
        <v>36</v>
      </c>
      <c r="F33" s="67">
        <v>32</v>
      </c>
      <c r="G33" s="66">
        <v>34</v>
      </c>
      <c r="H33" s="67"/>
      <c r="I33" s="66"/>
      <c r="J33" s="67">
        <v>2</v>
      </c>
      <c r="K33" s="199" t="s">
        <v>226</v>
      </c>
      <c r="L33" s="66">
        <v>2</v>
      </c>
      <c r="M33" s="97">
        <f t="shared" si="5"/>
        <v>36</v>
      </c>
      <c r="N33" s="97"/>
      <c r="O33" s="134"/>
      <c r="P33" s="137"/>
      <c r="Q33" s="135">
        <v>24</v>
      </c>
      <c r="R33" s="185">
        <v>12</v>
      </c>
    </row>
    <row r="34" spans="3:18" ht="16.2" thickBot="1" x14ac:dyDescent="0.35">
      <c r="C34" s="79" t="s">
        <v>50</v>
      </c>
      <c r="D34" s="71" t="s">
        <v>236</v>
      </c>
      <c r="E34" s="66">
        <f t="shared" si="4"/>
        <v>36</v>
      </c>
      <c r="F34" s="67">
        <v>10</v>
      </c>
      <c r="G34" s="66">
        <v>34</v>
      </c>
      <c r="H34" s="67"/>
      <c r="I34" s="66"/>
      <c r="J34" s="67">
        <v>2</v>
      </c>
      <c r="K34" s="67" t="s">
        <v>226</v>
      </c>
      <c r="L34" s="66">
        <v>1</v>
      </c>
      <c r="M34" s="97">
        <f t="shared" si="5"/>
        <v>36</v>
      </c>
      <c r="N34" s="97"/>
      <c r="O34" s="134">
        <v>36</v>
      </c>
      <c r="P34" s="137"/>
      <c r="Q34" s="135"/>
      <c r="R34" s="185"/>
    </row>
    <row r="35" spans="3:18" ht="16.2" thickBot="1" x14ac:dyDescent="0.35">
      <c r="C35" s="79" t="s">
        <v>52</v>
      </c>
      <c r="D35" s="71" t="s">
        <v>237</v>
      </c>
      <c r="E35" s="66">
        <f t="shared" si="4"/>
        <v>36</v>
      </c>
      <c r="F35" s="67">
        <v>10</v>
      </c>
      <c r="G35" s="66">
        <v>34</v>
      </c>
      <c r="H35" s="67"/>
      <c r="I35" s="66"/>
      <c r="J35" s="67">
        <v>2</v>
      </c>
      <c r="K35" s="67" t="s">
        <v>226</v>
      </c>
      <c r="L35" s="66">
        <v>2</v>
      </c>
      <c r="M35" s="97">
        <f t="shared" si="5"/>
        <v>36</v>
      </c>
      <c r="N35" s="97"/>
      <c r="O35" s="134"/>
      <c r="P35" s="137"/>
      <c r="Q35" s="135"/>
      <c r="R35" s="185">
        <v>36</v>
      </c>
    </row>
    <row r="36" spans="3:18" ht="16.2" thickBot="1" x14ac:dyDescent="0.35">
      <c r="C36" s="80" t="s">
        <v>7</v>
      </c>
      <c r="D36" s="80" t="s">
        <v>8</v>
      </c>
      <c r="E36" s="62">
        <f t="shared" ref="E36:J36" si="6">E37+E38+E39+E40+E43+E41+E42</f>
        <v>252</v>
      </c>
      <c r="F36" s="62">
        <f t="shared" si="6"/>
        <v>130</v>
      </c>
      <c r="G36" s="62">
        <f t="shared" si="6"/>
        <v>239</v>
      </c>
      <c r="H36" s="62">
        <f t="shared" si="6"/>
        <v>0</v>
      </c>
      <c r="I36" s="62">
        <f t="shared" si="6"/>
        <v>0</v>
      </c>
      <c r="J36" s="62">
        <f t="shared" si="6"/>
        <v>13</v>
      </c>
      <c r="K36" s="182"/>
      <c r="L36" s="62"/>
      <c r="M36" s="62">
        <f>SUM(M37:M43)</f>
        <v>252</v>
      </c>
      <c r="N36" s="62">
        <f>SUM(N37:N43)</f>
        <v>0</v>
      </c>
      <c r="O36" s="62"/>
      <c r="P36" s="62"/>
      <c r="Q36" s="62"/>
      <c r="R36" s="187"/>
    </row>
    <row r="37" spans="3:18" ht="28.5" customHeight="1" thickBot="1" x14ac:dyDescent="0.35">
      <c r="C37" s="79" t="s">
        <v>9</v>
      </c>
      <c r="D37" s="71" t="s">
        <v>193</v>
      </c>
      <c r="E37" s="64">
        <f t="shared" ref="E37:E40" si="7">SUM(G37:J37)</f>
        <v>36</v>
      </c>
      <c r="F37" s="64">
        <v>32</v>
      </c>
      <c r="G37" s="64">
        <v>34</v>
      </c>
      <c r="H37" s="64"/>
      <c r="I37" s="64"/>
      <c r="J37" s="122">
        <v>2</v>
      </c>
      <c r="K37" s="181" t="s">
        <v>226</v>
      </c>
      <c r="L37" s="123">
        <v>1</v>
      </c>
      <c r="M37" s="101">
        <f t="shared" ref="M37:M40" si="8">E37</f>
        <v>36</v>
      </c>
      <c r="N37" s="101"/>
      <c r="O37" s="134">
        <v>36</v>
      </c>
      <c r="P37" s="137"/>
      <c r="Q37" s="109"/>
      <c r="R37" s="188"/>
    </row>
    <row r="38" spans="3:18" ht="16.2" thickBot="1" x14ac:dyDescent="0.35">
      <c r="C38" s="79" t="s">
        <v>54</v>
      </c>
      <c r="D38" s="71" t="s">
        <v>194</v>
      </c>
      <c r="E38" s="64">
        <f t="shared" si="7"/>
        <v>36</v>
      </c>
      <c r="F38" s="64">
        <v>26</v>
      </c>
      <c r="G38" s="64">
        <v>35</v>
      </c>
      <c r="H38" s="64"/>
      <c r="I38" s="64"/>
      <c r="J38" s="122">
        <v>1</v>
      </c>
      <c r="K38" s="181" t="s">
        <v>226</v>
      </c>
      <c r="L38" s="123">
        <v>1</v>
      </c>
      <c r="M38" s="101">
        <f t="shared" si="8"/>
        <v>36</v>
      </c>
      <c r="N38" s="101"/>
      <c r="O38" s="134"/>
      <c r="P38" s="139">
        <v>36</v>
      </c>
      <c r="Q38" s="109"/>
      <c r="R38" s="188"/>
    </row>
    <row r="39" spans="3:18" ht="16.2" thickBot="1" x14ac:dyDescent="0.35">
      <c r="C39" s="79" t="s">
        <v>55</v>
      </c>
      <c r="D39" s="71" t="s">
        <v>195</v>
      </c>
      <c r="E39" s="64">
        <f t="shared" si="7"/>
        <v>36</v>
      </c>
      <c r="F39" s="64">
        <v>16</v>
      </c>
      <c r="G39" s="64">
        <v>34</v>
      </c>
      <c r="H39" s="64"/>
      <c r="I39" s="64"/>
      <c r="J39" s="122">
        <v>2</v>
      </c>
      <c r="K39" s="181" t="s">
        <v>226</v>
      </c>
      <c r="L39" s="123">
        <v>1</v>
      </c>
      <c r="M39" s="101">
        <f t="shared" si="8"/>
        <v>36</v>
      </c>
      <c r="N39" s="101"/>
      <c r="O39" s="134">
        <v>36</v>
      </c>
      <c r="P39" s="137"/>
      <c r="Q39" s="109"/>
      <c r="R39" s="188"/>
    </row>
    <row r="40" spans="3:18" ht="16.2" thickBot="1" x14ac:dyDescent="0.35">
      <c r="C40" s="79" t="s">
        <v>56</v>
      </c>
      <c r="D40" s="71" t="s">
        <v>196</v>
      </c>
      <c r="E40" s="64">
        <f t="shared" si="7"/>
        <v>36</v>
      </c>
      <c r="F40" s="64">
        <v>14</v>
      </c>
      <c r="G40" s="64">
        <v>34</v>
      </c>
      <c r="H40" s="64"/>
      <c r="I40" s="64"/>
      <c r="J40" s="122">
        <v>2</v>
      </c>
      <c r="K40" s="181" t="s">
        <v>226</v>
      </c>
      <c r="L40" s="123">
        <v>2</v>
      </c>
      <c r="M40" s="101">
        <f t="shared" si="8"/>
        <v>36</v>
      </c>
      <c r="N40" s="101"/>
      <c r="O40" s="134"/>
      <c r="P40" s="137">
        <v>36</v>
      </c>
      <c r="Q40" s="109"/>
      <c r="R40" s="188"/>
    </row>
    <row r="41" spans="3:18" ht="16.2" thickBot="1" x14ac:dyDescent="0.35">
      <c r="C41" s="79" t="s">
        <v>57</v>
      </c>
      <c r="D41" s="71" t="s">
        <v>99</v>
      </c>
      <c r="E41" s="64">
        <f>SUM(G41:J41)</f>
        <v>36</v>
      </c>
      <c r="F41" s="64">
        <v>14</v>
      </c>
      <c r="G41" s="64">
        <v>34</v>
      </c>
      <c r="H41" s="64"/>
      <c r="I41" s="64"/>
      <c r="J41" s="122">
        <v>2</v>
      </c>
      <c r="K41" s="181" t="s">
        <v>226</v>
      </c>
      <c r="L41" s="123">
        <v>2</v>
      </c>
      <c r="M41" s="101">
        <f>E41</f>
        <v>36</v>
      </c>
      <c r="N41" s="101"/>
      <c r="O41" s="108">
        <v>36</v>
      </c>
      <c r="P41" s="108"/>
      <c r="Q41" s="109"/>
      <c r="R41" s="188"/>
    </row>
    <row r="42" spans="3:18" ht="51.75" customHeight="1" thickBot="1" x14ac:dyDescent="0.35">
      <c r="C42" s="79" t="s">
        <v>58</v>
      </c>
      <c r="D42" s="71" t="s">
        <v>198</v>
      </c>
      <c r="E42" s="64">
        <f>SUM(G42:J42)</f>
        <v>36</v>
      </c>
      <c r="F42" s="64">
        <v>14</v>
      </c>
      <c r="G42" s="64">
        <v>34</v>
      </c>
      <c r="H42" s="64"/>
      <c r="I42" s="64"/>
      <c r="J42" s="122">
        <v>2</v>
      </c>
      <c r="K42" s="181" t="s">
        <v>226</v>
      </c>
      <c r="L42" s="123">
        <v>1</v>
      </c>
      <c r="M42" s="101">
        <f>E42</f>
        <v>36</v>
      </c>
      <c r="N42" s="101"/>
      <c r="O42" s="108">
        <v>36</v>
      </c>
      <c r="P42" s="108"/>
      <c r="Q42" s="109"/>
      <c r="R42" s="188"/>
    </row>
    <row r="43" spans="3:18" ht="31.8" thickBot="1" x14ac:dyDescent="0.35">
      <c r="C43" s="79" t="s">
        <v>59</v>
      </c>
      <c r="D43" s="71" t="s">
        <v>197</v>
      </c>
      <c r="E43" s="64">
        <f>SUM(G43:J43)</f>
        <v>36</v>
      </c>
      <c r="F43" s="64">
        <v>14</v>
      </c>
      <c r="G43" s="64">
        <v>34</v>
      </c>
      <c r="H43" s="64"/>
      <c r="I43" s="64"/>
      <c r="J43" s="122">
        <v>2</v>
      </c>
      <c r="K43" s="181" t="s">
        <v>226</v>
      </c>
      <c r="L43" s="123">
        <v>1</v>
      </c>
      <c r="M43" s="101">
        <f>E43</f>
        <v>36</v>
      </c>
      <c r="N43" s="101"/>
      <c r="O43" s="108"/>
      <c r="P43" s="110">
        <v>36</v>
      </c>
      <c r="Q43" s="109"/>
      <c r="R43" s="188"/>
    </row>
    <row r="44" spans="3:18" ht="16.2" thickBot="1" x14ac:dyDescent="0.35">
      <c r="C44" s="80" t="s">
        <v>11</v>
      </c>
      <c r="D44" s="80" t="s">
        <v>12</v>
      </c>
      <c r="E44" s="62">
        <f t="shared" ref="E44:J44" si="9">E45+E50+E55</f>
        <v>810</v>
      </c>
      <c r="F44" s="62">
        <f t="shared" si="9"/>
        <v>726</v>
      </c>
      <c r="G44" s="62">
        <f t="shared" si="9"/>
        <v>126</v>
      </c>
      <c r="H44" s="62">
        <f t="shared" si="9"/>
        <v>648</v>
      </c>
      <c r="I44" s="62">
        <f t="shared" si="9"/>
        <v>0</v>
      </c>
      <c r="J44" s="62">
        <f t="shared" si="9"/>
        <v>36</v>
      </c>
      <c r="K44" s="62"/>
      <c r="L44" s="62"/>
      <c r="M44" s="62">
        <f>M45+M50+M55</f>
        <v>684</v>
      </c>
      <c r="N44" s="62">
        <f>N45+N50+N55</f>
        <v>126</v>
      </c>
      <c r="O44" s="62"/>
      <c r="P44" s="62"/>
      <c r="Q44" s="62"/>
      <c r="R44" s="187"/>
    </row>
    <row r="45" spans="3:18" ht="47.4" thickBot="1" x14ac:dyDescent="0.35">
      <c r="C45" s="81" t="s">
        <v>13</v>
      </c>
      <c r="D45" s="82" t="s">
        <v>199</v>
      </c>
      <c r="E45" s="83">
        <f>G45+H45+J45</f>
        <v>270</v>
      </c>
      <c r="F45" s="83">
        <f>SUM(F46:F48)</f>
        <v>246</v>
      </c>
      <c r="G45" s="83">
        <f t="shared" ref="G45:I45" si="10">G46+G47+G48</f>
        <v>42</v>
      </c>
      <c r="H45" s="83">
        <f t="shared" si="10"/>
        <v>216</v>
      </c>
      <c r="I45" s="83">
        <f t="shared" si="10"/>
        <v>0</v>
      </c>
      <c r="J45" s="83">
        <f>SUM(J46:J49)</f>
        <v>12</v>
      </c>
      <c r="K45" s="83" t="s">
        <v>244</v>
      </c>
      <c r="L45" s="63"/>
      <c r="M45" s="63">
        <f>SUM(M46:M49)</f>
        <v>228</v>
      </c>
      <c r="N45" s="63">
        <f>SUM(N46:N48)</f>
        <v>42</v>
      </c>
      <c r="O45" s="63"/>
      <c r="P45" s="63"/>
      <c r="Q45" s="63"/>
      <c r="R45" s="189"/>
    </row>
    <row r="46" spans="3:18" ht="47.4" thickBot="1" x14ac:dyDescent="0.35">
      <c r="C46" s="84" t="s">
        <v>15</v>
      </c>
      <c r="D46" s="71" t="s">
        <v>200</v>
      </c>
      <c r="E46" s="64">
        <f>G46+J46</f>
        <v>48</v>
      </c>
      <c r="F46" s="64">
        <v>30</v>
      </c>
      <c r="G46" s="64">
        <v>42</v>
      </c>
      <c r="H46" s="64"/>
      <c r="I46" s="64"/>
      <c r="J46" s="64">
        <v>6</v>
      </c>
      <c r="K46" s="64" t="s">
        <v>227</v>
      </c>
      <c r="L46" s="64">
        <v>1</v>
      </c>
      <c r="M46" s="101">
        <v>42</v>
      </c>
      <c r="N46" s="101">
        <v>6</v>
      </c>
      <c r="O46" s="108"/>
      <c r="P46" s="110">
        <v>48</v>
      </c>
      <c r="Q46" s="109"/>
      <c r="R46" s="188"/>
    </row>
    <row r="47" spans="3:18" ht="16.2" thickBot="1" x14ac:dyDescent="0.35">
      <c r="C47" s="84" t="s">
        <v>18</v>
      </c>
      <c r="D47" s="84" t="s">
        <v>19</v>
      </c>
      <c r="E47" s="64">
        <f>SUM(G47:J47)</f>
        <v>108</v>
      </c>
      <c r="F47" s="64">
        <v>108</v>
      </c>
      <c r="G47" s="64"/>
      <c r="H47" s="64">
        <v>108</v>
      </c>
      <c r="I47" s="64"/>
      <c r="J47" s="64"/>
      <c r="K47" s="64" t="s">
        <v>226</v>
      </c>
      <c r="L47" s="64">
        <v>1</v>
      </c>
      <c r="M47" s="101">
        <f>E47</f>
        <v>108</v>
      </c>
      <c r="N47" s="101"/>
      <c r="O47" s="108"/>
      <c r="P47" s="110">
        <v>108</v>
      </c>
      <c r="Q47" s="109"/>
      <c r="R47" s="188"/>
    </row>
    <row r="48" spans="3:18" ht="16.2" thickBot="1" x14ac:dyDescent="0.35">
      <c r="C48" s="84" t="s">
        <v>20</v>
      </c>
      <c r="D48" s="84" t="s">
        <v>21</v>
      </c>
      <c r="E48" s="64">
        <f>SUM(G48:J48)</f>
        <v>108</v>
      </c>
      <c r="F48" s="64">
        <v>108</v>
      </c>
      <c r="G48" s="64"/>
      <c r="H48" s="64">
        <v>108</v>
      </c>
      <c r="I48" s="64"/>
      <c r="J48" s="64"/>
      <c r="K48" s="64" t="s">
        <v>226</v>
      </c>
      <c r="L48" s="64">
        <v>1</v>
      </c>
      <c r="M48" s="101">
        <v>72</v>
      </c>
      <c r="N48" s="101">
        <v>36</v>
      </c>
      <c r="O48" s="108"/>
      <c r="P48" s="110">
        <v>108</v>
      </c>
      <c r="Q48" s="109"/>
      <c r="R48" s="188"/>
    </row>
    <row r="49" spans="3:18" ht="16.2" thickBot="1" x14ac:dyDescent="0.35">
      <c r="C49" s="84" t="s">
        <v>240</v>
      </c>
      <c r="D49" s="124" t="s">
        <v>239</v>
      </c>
      <c r="E49" s="64">
        <v>6</v>
      </c>
      <c r="F49" s="64"/>
      <c r="G49" s="64"/>
      <c r="H49" s="64"/>
      <c r="I49" s="64"/>
      <c r="J49" s="64">
        <v>6</v>
      </c>
      <c r="K49" s="64"/>
      <c r="L49" s="64"/>
      <c r="M49" s="101">
        <v>6</v>
      </c>
      <c r="N49" s="101"/>
      <c r="O49" s="125"/>
      <c r="P49" s="126">
        <v>6</v>
      </c>
      <c r="Q49" s="127"/>
      <c r="R49" s="190"/>
    </row>
    <row r="50" spans="3:18" ht="63" thickBot="1" x14ac:dyDescent="0.35">
      <c r="C50" s="81" t="s">
        <v>73</v>
      </c>
      <c r="D50" s="82" t="s">
        <v>201</v>
      </c>
      <c r="E50" s="83">
        <f>G50+H50+J50</f>
        <v>270</v>
      </c>
      <c r="F50" s="83">
        <f>SUM(F51:F53)</f>
        <v>240</v>
      </c>
      <c r="G50" s="83">
        <f t="shared" ref="G50:I50" si="11">G51+G52+G53</f>
        <v>42</v>
      </c>
      <c r="H50" s="83">
        <f t="shared" si="11"/>
        <v>216</v>
      </c>
      <c r="I50" s="83">
        <f t="shared" si="11"/>
        <v>0</v>
      </c>
      <c r="J50" s="83">
        <f>SUM(J51:J54)</f>
        <v>12</v>
      </c>
      <c r="K50" s="83" t="s">
        <v>244</v>
      </c>
      <c r="L50" s="63"/>
      <c r="M50" s="63">
        <f>SUM(M51:M54)</f>
        <v>228</v>
      </c>
      <c r="N50" s="63">
        <f>SUM(N51:N53)</f>
        <v>42</v>
      </c>
      <c r="O50" s="63"/>
      <c r="P50" s="63"/>
      <c r="Q50" s="63"/>
      <c r="R50" s="189"/>
    </row>
    <row r="51" spans="3:18" ht="47.4" thickBot="1" x14ac:dyDescent="0.35">
      <c r="C51" s="84" t="s">
        <v>74</v>
      </c>
      <c r="D51" s="71" t="s">
        <v>202</v>
      </c>
      <c r="E51" s="64">
        <f>G51+J51</f>
        <v>48</v>
      </c>
      <c r="F51" s="64">
        <v>24</v>
      </c>
      <c r="G51" s="64">
        <v>42</v>
      </c>
      <c r="H51" s="64"/>
      <c r="I51" s="64"/>
      <c r="J51" s="64">
        <v>6</v>
      </c>
      <c r="K51" s="64" t="s">
        <v>227</v>
      </c>
      <c r="L51" s="64">
        <v>2</v>
      </c>
      <c r="M51" s="101">
        <v>42</v>
      </c>
      <c r="N51" s="101">
        <v>6</v>
      </c>
      <c r="O51" s="108"/>
      <c r="P51" s="108"/>
      <c r="Q51" s="109">
        <v>48</v>
      </c>
      <c r="R51" s="188"/>
    </row>
    <row r="52" spans="3:18" ht="16.2" thickBot="1" x14ac:dyDescent="0.35">
      <c r="C52" s="84" t="s">
        <v>80</v>
      </c>
      <c r="D52" s="84" t="s">
        <v>19</v>
      </c>
      <c r="E52" s="64">
        <f>SUM(G52:J52)</f>
        <v>108</v>
      </c>
      <c r="F52" s="64">
        <v>108</v>
      </c>
      <c r="G52" s="64"/>
      <c r="H52" s="64">
        <v>108</v>
      </c>
      <c r="I52" s="64"/>
      <c r="J52" s="64"/>
      <c r="K52" s="64" t="s">
        <v>226</v>
      </c>
      <c r="L52" s="64">
        <v>2</v>
      </c>
      <c r="M52" s="101">
        <f>E52</f>
        <v>108</v>
      </c>
      <c r="N52" s="101"/>
      <c r="O52" s="108"/>
      <c r="P52" s="108"/>
      <c r="Q52" s="109">
        <v>108</v>
      </c>
      <c r="R52" s="188"/>
    </row>
    <row r="53" spans="3:18" ht="16.2" thickBot="1" x14ac:dyDescent="0.35">
      <c r="C53" s="84" t="s">
        <v>81</v>
      </c>
      <c r="D53" s="84" t="s">
        <v>21</v>
      </c>
      <c r="E53" s="64">
        <f>SUM(G53:J53)</f>
        <v>108</v>
      </c>
      <c r="F53" s="64">
        <v>108</v>
      </c>
      <c r="G53" s="64"/>
      <c r="H53" s="64">
        <v>108</v>
      </c>
      <c r="I53" s="64"/>
      <c r="J53" s="64"/>
      <c r="K53" s="64" t="s">
        <v>226</v>
      </c>
      <c r="L53" s="64">
        <v>2</v>
      </c>
      <c r="M53" s="101">
        <v>72</v>
      </c>
      <c r="N53" s="101">
        <v>36</v>
      </c>
      <c r="O53" s="108"/>
      <c r="P53" s="108"/>
      <c r="Q53" s="109">
        <v>108</v>
      </c>
      <c r="R53" s="188"/>
    </row>
    <row r="54" spans="3:18" ht="16.2" thickBot="1" x14ac:dyDescent="0.35">
      <c r="C54" s="84" t="s">
        <v>241</v>
      </c>
      <c r="D54" s="124" t="s">
        <v>239</v>
      </c>
      <c r="E54" s="64">
        <v>6</v>
      </c>
      <c r="F54" s="64"/>
      <c r="G54" s="64"/>
      <c r="H54" s="64"/>
      <c r="I54" s="64"/>
      <c r="J54" s="64">
        <v>6</v>
      </c>
      <c r="K54" s="64"/>
      <c r="L54" s="64"/>
      <c r="M54" s="101">
        <v>6</v>
      </c>
      <c r="N54" s="101"/>
      <c r="O54" s="125"/>
      <c r="P54" s="125"/>
      <c r="Q54" s="127">
        <v>6</v>
      </c>
      <c r="R54" s="190"/>
    </row>
    <row r="55" spans="3:18" ht="63" thickBot="1" x14ac:dyDescent="0.35">
      <c r="C55" s="81" t="s">
        <v>82</v>
      </c>
      <c r="D55" s="82" t="s">
        <v>235</v>
      </c>
      <c r="E55" s="83">
        <f>G55+H55+J55</f>
        <v>270</v>
      </c>
      <c r="F55" s="83">
        <f>SUM(F56:F58)</f>
        <v>240</v>
      </c>
      <c r="G55" s="83">
        <f t="shared" ref="G55:I55" si="12">G56+G57+G58</f>
        <v>42</v>
      </c>
      <c r="H55" s="83">
        <f t="shared" si="12"/>
        <v>216</v>
      </c>
      <c r="I55" s="83">
        <f t="shared" si="12"/>
        <v>0</v>
      </c>
      <c r="J55" s="83">
        <f>SUM(J56:J59)</f>
        <v>12</v>
      </c>
      <c r="K55" s="83" t="s">
        <v>244</v>
      </c>
      <c r="L55" s="63"/>
      <c r="M55" s="63">
        <f>SUM(M56:M59)</f>
        <v>228</v>
      </c>
      <c r="N55" s="63">
        <f>SUM(N56:N58)</f>
        <v>42</v>
      </c>
      <c r="O55" s="63"/>
      <c r="P55" s="63"/>
      <c r="Q55" s="63"/>
      <c r="R55" s="189"/>
    </row>
    <row r="56" spans="3:18" ht="47.4" thickBot="1" x14ac:dyDescent="0.35">
      <c r="C56" s="84" t="s">
        <v>83</v>
      </c>
      <c r="D56" s="71" t="s">
        <v>203</v>
      </c>
      <c r="E56" s="64">
        <f>SUM(G56:J56)</f>
        <v>48</v>
      </c>
      <c r="F56" s="64">
        <v>24</v>
      </c>
      <c r="G56" s="64">
        <v>42</v>
      </c>
      <c r="H56" s="64"/>
      <c r="I56" s="64"/>
      <c r="J56" s="64">
        <v>6</v>
      </c>
      <c r="K56" s="64" t="s">
        <v>227</v>
      </c>
      <c r="L56" s="64">
        <v>2</v>
      </c>
      <c r="M56" s="64">
        <v>42</v>
      </c>
      <c r="N56" s="101">
        <v>6</v>
      </c>
      <c r="O56" s="108"/>
      <c r="P56" s="110"/>
      <c r="Q56" s="109"/>
      <c r="R56" s="188">
        <v>48</v>
      </c>
    </row>
    <row r="57" spans="3:18" ht="16.2" thickBot="1" x14ac:dyDescent="0.35">
      <c r="C57" s="84" t="s">
        <v>87</v>
      </c>
      <c r="D57" s="84" t="s">
        <v>19</v>
      </c>
      <c r="E57" s="64">
        <v>108</v>
      </c>
      <c r="F57" s="85">
        <v>108</v>
      </c>
      <c r="G57" s="85"/>
      <c r="H57" s="85">
        <v>108</v>
      </c>
      <c r="I57" s="85"/>
      <c r="J57" s="64"/>
      <c r="K57" s="64" t="s">
        <v>226</v>
      </c>
      <c r="L57" s="64">
        <v>2</v>
      </c>
      <c r="M57" s="64">
        <f>E57</f>
        <v>108</v>
      </c>
      <c r="N57" s="101"/>
      <c r="O57" s="108"/>
      <c r="P57" s="110"/>
      <c r="Q57" s="109"/>
      <c r="R57" s="191">
        <v>108</v>
      </c>
    </row>
    <row r="58" spans="3:18" ht="16.2" thickBot="1" x14ac:dyDescent="0.35">
      <c r="C58" s="84" t="s">
        <v>88</v>
      </c>
      <c r="D58" s="84" t="s">
        <v>21</v>
      </c>
      <c r="E58" s="64">
        <f>SUM(G58:J58)</f>
        <v>108</v>
      </c>
      <c r="F58" s="85">
        <v>108</v>
      </c>
      <c r="G58" s="85"/>
      <c r="H58" s="85">
        <v>108</v>
      </c>
      <c r="I58" s="85"/>
      <c r="J58" s="64"/>
      <c r="K58" s="64" t="s">
        <v>226</v>
      </c>
      <c r="L58" s="64">
        <v>2</v>
      </c>
      <c r="M58" s="64">
        <v>72</v>
      </c>
      <c r="N58" s="101">
        <v>36</v>
      </c>
      <c r="O58" s="108"/>
      <c r="P58" s="110"/>
      <c r="Q58" s="109"/>
      <c r="R58" s="191">
        <v>108</v>
      </c>
    </row>
    <row r="59" spans="3:18" ht="16.2" thickBot="1" x14ac:dyDescent="0.35">
      <c r="C59" s="84" t="s">
        <v>242</v>
      </c>
      <c r="D59" s="124" t="s">
        <v>239</v>
      </c>
      <c r="E59" s="64">
        <v>6</v>
      </c>
      <c r="F59" s="85"/>
      <c r="G59" s="85"/>
      <c r="H59" s="85"/>
      <c r="I59" s="85"/>
      <c r="J59" s="64">
        <v>6</v>
      </c>
      <c r="K59" s="64"/>
      <c r="L59" s="64"/>
      <c r="M59" s="64">
        <v>6</v>
      </c>
      <c r="N59" s="101"/>
      <c r="O59" s="125"/>
      <c r="P59" s="126"/>
      <c r="Q59" s="127"/>
      <c r="R59" s="127">
        <v>6</v>
      </c>
    </row>
    <row r="60" spans="3:18" ht="78.599999999999994" thickBot="1" x14ac:dyDescent="0.35">
      <c r="C60" s="86" t="s">
        <v>26</v>
      </c>
      <c r="D60" s="86" t="s">
        <v>238</v>
      </c>
      <c r="E60" s="129">
        <f>G60+H60+J60</f>
        <v>162</v>
      </c>
      <c r="F60" s="129">
        <f>SUM(F61:F63)</f>
        <v>108</v>
      </c>
      <c r="G60" s="129">
        <f t="shared" ref="G60:I60" si="13">G61+G62+G63</f>
        <v>104</v>
      </c>
      <c r="H60" s="129">
        <f t="shared" si="13"/>
        <v>42</v>
      </c>
      <c r="I60" s="129">
        <f t="shared" si="13"/>
        <v>0</v>
      </c>
      <c r="J60" s="129">
        <f>J61+J62+J63</f>
        <v>16</v>
      </c>
      <c r="K60" s="129"/>
      <c r="L60" s="129"/>
      <c r="M60" s="129">
        <f>M61+M63</f>
        <v>0</v>
      </c>
      <c r="N60" s="129">
        <f>N61+N62+N63</f>
        <v>162</v>
      </c>
      <c r="O60" s="129"/>
      <c r="P60" s="129"/>
      <c r="Q60" s="129"/>
      <c r="R60" s="192"/>
    </row>
    <row r="61" spans="3:18" ht="16.2" thickBot="1" x14ac:dyDescent="0.35">
      <c r="C61" s="87" t="s">
        <v>60</v>
      </c>
      <c r="D61" s="87" t="s">
        <v>204</v>
      </c>
      <c r="E61" s="88">
        <f>SUM(G61:J61)</f>
        <v>36</v>
      </c>
      <c r="F61" s="88">
        <v>28</v>
      </c>
      <c r="G61" s="89">
        <v>34</v>
      </c>
      <c r="H61" s="89"/>
      <c r="I61" s="89"/>
      <c r="J61" s="89">
        <v>2</v>
      </c>
      <c r="K61" s="89" t="s">
        <v>232</v>
      </c>
      <c r="L61" s="65">
        <v>2</v>
      </c>
      <c r="M61" s="65">
        <v>0</v>
      </c>
      <c r="N61" s="65">
        <v>36</v>
      </c>
      <c r="O61" s="108"/>
      <c r="P61" s="110"/>
      <c r="Q61" s="109"/>
      <c r="R61" s="188">
        <v>36</v>
      </c>
    </row>
    <row r="62" spans="3:18" ht="16.2" thickBot="1" x14ac:dyDescent="0.35">
      <c r="C62" s="87" t="s">
        <v>61</v>
      </c>
      <c r="D62" s="87" t="s">
        <v>192</v>
      </c>
      <c r="E62" s="88">
        <f>SUM(G62:J62)</f>
        <v>36</v>
      </c>
      <c r="F62" s="88">
        <v>24</v>
      </c>
      <c r="G62" s="88">
        <v>34</v>
      </c>
      <c r="H62" s="88"/>
      <c r="I62" s="88"/>
      <c r="J62" s="88">
        <v>2</v>
      </c>
      <c r="K62" s="89" t="s">
        <v>232</v>
      </c>
      <c r="L62" s="65">
        <v>2</v>
      </c>
      <c r="M62" s="65">
        <v>0</v>
      </c>
      <c r="N62" s="65">
        <v>36</v>
      </c>
      <c r="O62" s="108"/>
      <c r="P62" s="110"/>
      <c r="Q62" s="109"/>
      <c r="R62" s="188">
        <v>36</v>
      </c>
    </row>
    <row r="63" spans="3:18" ht="15.75" customHeight="1" thickBot="1" x14ac:dyDescent="0.35">
      <c r="C63" s="90" t="s">
        <v>108</v>
      </c>
      <c r="D63" s="90" t="s">
        <v>205</v>
      </c>
      <c r="E63" s="91">
        <f>SUM(G63:J63)</f>
        <v>90</v>
      </c>
      <c r="F63" s="91">
        <f t="shared" ref="F63:I63" si="14">F64+F65</f>
        <v>56</v>
      </c>
      <c r="G63" s="91">
        <f t="shared" si="14"/>
        <v>36</v>
      </c>
      <c r="H63" s="91">
        <f t="shared" si="14"/>
        <v>42</v>
      </c>
      <c r="I63" s="91">
        <f t="shared" si="14"/>
        <v>0</v>
      </c>
      <c r="J63" s="91">
        <f>SUM(J64:J66)</f>
        <v>12</v>
      </c>
      <c r="K63" s="91" t="s">
        <v>244</v>
      </c>
      <c r="L63" s="65"/>
      <c r="M63" s="65">
        <v>0</v>
      </c>
      <c r="N63" s="65">
        <f>E63</f>
        <v>90</v>
      </c>
      <c r="O63" s="108"/>
      <c r="P63" s="110"/>
      <c r="Q63" s="109"/>
      <c r="R63" s="191"/>
    </row>
    <row r="64" spans="3:18" ht="16.2" thickBot="1" x14ac:dyDescent="0.35">
      <c r="C64" s="87" t="s">
        <v>109</v>
      </c>
      <c r="D64" s="87" t="s">
        <v>206</v>
      </c>
      <c r="E64" s="92">
        <f>G64+J64</f>
        <v>42</v>
      </c>
      <c r="F64" s="65">
        <v>14</v>
      </c>
      <c r="G64" s="65">
        <v>36</v>
      </c>
      <c r="H64" s="65"/>
      <c r="I64" s="65"/>
      <c r="J64" s="65">
        <v>6</v>
      </c>
      <c r="K64" s="65" t="s">
        <v>227</v>
      </c>
      <c r="L64" s="65">
        <v>2</v>
      </c>
      <c r="M64" s="65">
        <v>0</v>
      </c>
      <c r="N64" s="65">
        <f>E64</f>
        <v>42</v>
      </c>
      <c r="O64" s="108"/>
      <c r="P64" s="110"/>
      <c r="Q64" s="109"/>
      <c r="R64" s="191">
        <v>42</v>
      </c>
    </row>
    <row r="65" spans="3:18" ht="16.2" thickBot="1" x14ac:dyDescent="0.35">
      <c r="C65" s="87" t="s">
        <v>110</v>
      </c>
      <c r="D65" s="87" t="s">
        <v>19</v>
      </c>
      <c r="E65" s="92">
        <f>SUM(G65:J65)</f>
        <v>42</v>
      </c>
      <c r="F65" s="65">
        <v>42</v>
      </c>
      <c r="G65" s="65"/>
      <c r="H65" s="65">
        <v>42</v>
      </c>
      <c r="I65" s="65"/>
      <c r="J65" s="65"/>
      <c r="K65" s="89" t="s">
        <v>226</v>
      </c>
      <c r="L65" s="65">
        <v>2</v>
      </c>
      <c r="M65" s="65">
        <v>0</v>
      </c>
      <c r="N65" s="65">
        <f>E65</f>
        <v>42</v>
      </c>
      <c r="O65" s="108"/>
      <c r="P65" s="110"/>
      <c r="Q65" s="109"/>
      <c r="R65" s="191">
        <v>42</v>
      </c>
    </row>
    <row r="66" spans="3:18" ht="16.2" thickBot="1" x14ac:dyDescent="0.35">
      <c r="C66" s="87" t="s">
        <v>243</v>
      </c>
      <c r="D66" s="87" t="s">
        <v>239</v>
      </c>
      <c r="E66" s="92">
        <v>6</v>
      </c>
      <c r="F66" s="65"/>
      <c r="G66" s="65"/>
      <c r="H66" s="65"/>
      <c r="I66" s="65"/>
      <c r="J66" s="65">
        <v>6</v>
      </c>
      <c r="K66" s="89"/>
      <c r="L66" s="65"/>
      <c r="M66" s="65"/>
      <c r="N66" s="65">
        <v>6</v>
      </c>
      <c r="O66" s="108"/>
      <c r="P66" s="110"/>
      <c r="Q66" s="109"/>
      <c r="R66" s="128">
        <v>6</v>
      </c>
    </row>
    <row r="67" spans="3:18" ht="16.2" thickBot="1" x14ac:dyDescent="0.35">
      <c r="C67" s="81" t="s">
        <v>32</v>
      </c>
      <c r="D67" s="81" t="s">
        <v>33</v>
      </c>
      <c r="E67" s="63">
        <v>36</v>
      </c>
      <c r="F67" s="63"/>
      <c r="G67" s="63"/>
      <c r="H67" s="63"/>
      <c r="I67" s="63"/>
      <c r="J67" s="63"/>
      <c r="K67" s="63"/>
      <c r="L67" s="63">
        <v>2</v>
      </c>
      <c r="M67" s="102"/>
      <c r="N67" s="102"/>
      <c r="O67" s="108"/>
      <c r="P67" s="110"/>
      <c r="Q67" s="109"/>
      <c r="R67" s="188">
        <v>36</v>
      </c>
    </row>
    <row r="68" spans="3:18" ht="16.2" thickBot="1" x14ac:dyDescent="0.35">
      <c r="C68" s="170" t="s">
        <v>34</v>
      </c>
      <c r="D68" s="170"/>
      <c r="E68" s="93">
        <f t="shared" ref="E68:J68" si="15">E10+E29+E60+E44+E36+E67</f>
        <v>2952</v>
      </c>
      <c r="F68" s="93">
        <f t="shared" si="15"/>
        <v>1828</v>
      </c>
      <c r="G68" s="93">
        <f t="shared" si="15"/>
        <v>2109</v>
      </c>
      <c r="H68" s="93">
        <f t="shared" si="15"/>
        <v>690</v>
      </c>
      <c r="I68" s="93">
        <f t="shared" si="15"/>
        <v>0</v>
      </c>
      <c r="J68" s="93">
        <f t="shared" si="15"/>
        <v>117</v>
      </c>
      <c r="K68" s="93"/>
      <c r="L68" s="64"/>
      <c r="M68" s="100">
        <f>M10+M67+M60+M44+M36+M29</f>
        <v>2628</v>
      </c>
      <c r="N68" s="100">
        <f>N10+N67+N60+N44+N36+N29</f>
        <v>288</v>
      </c>
      <c r="O68" s="108"/>
      <c r="P68" s="110"/>
      <c r="Q68" s="109"/>
      <c r="R68" s="188"/>
    </row>
    <row r="69" spans="3:18" ht="29.25" customHeight="1" thickBot="1" x14ac:dyDescent="0.35">
      <c r="C69" s="155" t="s">
        <v>216</v>
      </c>
      <c r="D69" s="156"/>
      <c r="E69" s="112" t="s">
        <v>217</v>
      </c>
      <c r="O69" s="114">
        <f>SUM(O11:O68)</f>
        <v>612</v>
      </c>
      <c r="P69" s="114">
        <f>SUM(P11:P68)</f>
        <v>864</v>
      </c>
      <c r="Q69" s="114">
        <f>SUM(Q11:Q68)</f>
        <v>612</v>
      </c>
      <c r="R69" s="193">
        <f>SUM(R11:R68)</f>
        <v>864</v>
      </c>
    </row>
    <row r="70" spans="3:18" ht="16.2" thickBot="1" x14ac:dyDescent="0.35">
      <c r="C70" s="113" t="s">
        <v>218</v>
      </c>
      <c r="O70" s="133">
        <f>O69/O8</f>
        <v>36</v>
      </c>
      <c r="P70" s="133">
        <f>P69/P8</f>
        <v>36</v>
      </c>
      <c r="Q70" s="133">
        <f>Q69/Q8</f>
        <v>36</v>
      </c>
      <c r="R70" s="194">
        <f>R69/R8</f>
        <v>36</v>
      </c>
    </row>
    <row r="71" spans="3:18" ht="16.5" customHeight="1" thickBot="1" x14ac:dyDescent="0.35">
      <c r="C71" s="157" t="s">
        <v>224</v>
      </c>
      <c r="D71" s="158"/>
      <c r="E71" s="158"/>
      <c r="F71" s="158"/>
      <c r="G71" s="158"/>
      <c r="H71" s="158"/>
      <c r="I71" s="158"/>
      <c r="J71" s="159"/>
      <c r="K71" s="115"/>
      <c r="L71" s="173" t="s">
        <v>219</v>
      </c>
      <c r="M71" s="174"/>
      <c r="N71" s="175"/>
      <c r="O71" s="114">
        <f>O12+O13+O14+O15+O16+O20+O23+O24+O26+O27+O34+O37+O39+O41+O42</f>
        <v>612</v>
      </c>
      <c r="P71" s="114">
        <f>P12+P13+P14+P15+P16+P17+P20+P23+P24+P38+P40+P43+P46</f>
        <v>642</v>
      </c>
      <c r="Q71" s="114">
        <f>Q14+Q17+Q19+Q28+Q33+Q51</f>
        <v>294</v>
      </c>
      <c r="R71" s="193">
        <f>R14+R18+R21+R22+R30+R31+R32+R33+R35+R56+R61+R62+R64</f>
        <v>476</v>
      </c>
    </row>
    <row r="72" spans="3:18" ht="16.5" customHeight="1" thickBot="1" x14ac:dyDescent="0.35">
      <c r="C72" s="160"/>
      <c r="D72" s="161"/>
      <c r="E72" s="161"/>
      <c r="F72" s="161"/>
      <c r="G72" s="161"/>
      <c r="H72" s="161"/>
      <c r="I72" s="161"/>
      <c r="J72" s="162"/>
      <c r="K72" s="116"/>
      <c r="L72" s="173" t="s">
        <v>220</v>
      </c>
      <c r="M72" s="174"/>
      <c r="N72" s="175"/>
      <c r="O72" s="114">
        <v>0</v>
      </c>
      <c r="P72" s="114">
        <f>P47</f>
        <v>108</v>
      </c>
      <c r="Q72" s="114">
        <f>Q52</f>
        <v>108</v>
      </c>
      <c r="R72" s="193">
        <f>R57+R65</f>
        <v>150</v>
      </c>
    </row>
    <row r="73" spans="3:18" ht="16.5" customHeight="1" thickBot="1" x14ac:dyDescent="0.35">
      <c r="C73" s="160"/>
      <c r="D73" s="161"/>
      <c r="E73" s="161"/>
      <c r="F73" s="161"/>
      <c r="G73" s="161"/>
      <c r="H73" s="161"/>
      <c r="I73" s="161"/>
      <c r="J73" s="162"/>
      <c r="K73" s="116"/>
      <c r="L73" s="173" t="s">
        <v>221</v>
      </c>
      <c r="M73" s="174"/>
      <c r="N73" s="175"/>
      <c r="O73" s="114">
        <v>0</v>
      </c>
      <c r="P73" s="114">
        <f>P48</f>
        <v>108</v>
      </c>
      <c r="Q73" s="114">
        <f>Q53</f>
        <v>108</v>
      </c>
      <c r="R73" s="193">
        <f>R58</f>
        <v>108</v>
      </c>
    </row>
    <row r="74" spans="3:18" ht="16.5" customHeight="1" thickBot="1" x14ac:dyDescent="0.35">
      <c r="C74" s="160"/>
      <c r="D74" s="161"/>
      <c r="E74" s="161"/>
      <c r="F74" s="161"/>
      <c r="G74" s="161"/>
      <c r="H74" s="161"/>
      <c r="I74" s="161"/>
      <c r="J74" s="162"/>
      <c r="K74" s="116"/>
      <c r="L74" s="173" t="s">
        <v>222</v>
      </c>
      <c r="M74" s="174"/>
      <c r="N74" s="175"/>
      <c r="O74" s="200">
        <v>0</v>
      </c>
      <c r="P74" s="200">
        <v>4</v>
      </c>
      <c r="Q74" s="200">
        <v>3</v>
      </c>
      <c r="R74" s="201">
        <v>5</v>
      </c>
    </row>
    <row r="75" spans="3:18" ht="16.5" customHeight="1" thickBot="1" x14ac:dyDescent="0.35">
      <c r="C75" s="160"/>
      <c r="D75" s="161"/>
      <c r="E75" s="161"/>
      <c r="F75" s="161"/>
      <c r="G75" s="161"/>
      <c r="H75" s="161"/>
      <c r="I75" s="161"/>
      <c r="J75" s="162"/>
      <c r="K75" s="116"/>
      <c r="L75" s="173" t="s">
        <v>223</v>
      </c>
      <c r="M75" s="174"/>
      <c r="N75" s="175"/>
      <c r="O75" s="200">
        <v>5</v>
      </c>
      <c r="P75" s="200">
        <v>9</v>
      </c>
      <c r="Q75" s="200">
        <v>3</v>
      </c>
      <c r="R75" s="201">
        <v>10</v>
      </c>
    </row>
    <row r="76" spans="3:18" ht="16.5" customHeight="1" thickBot="1" x14ac:dyDescent="0.35">
      <c r="C76" s="117"/>
      <c r="D76" s="118"/>
      <c r="E76" s="118"/>
      <c r="F76" s="118"/>
      <c r="G76" s="118"/>
      <c r="H76" s="118"/>
      <c r="I76" s="118"/>
      <c r="J76" s="119"/>
      <c r="K76" s="120"/>
    </row>
  </sheetData>
  <mergeCells count="25">
    <mergeCell ref="C1:R1"/>
    <mergeCell ref="C2:R2"/>
    <mergeCell ref="C3:R3"/>
    <mergeCell ref="C4:R4"/>
    <mergeCell ref="C5:C8"/>
    <mergeCell ref="D5:D8"/>
    <mergeCell ref="E5:E8"/>
    <mergeCell ref="F5:F8"/>
    <mergeCell ref="G5:J7"/>
    <mergeCell ref="K5:K8"/>
    <mergeCell ref="L5:L8"/>
    <mergeCell ref="M5:N7"/>
    <mergeCell ref="C69:D69"/>
    <mergeCell ref="C71:J75"/>
    <mergeCell ref="O5:R5"/>
    <mergeCell ref="O6:P6"/>
    <mergeCell ref="Q6:R6"/>
    <mergeCell ref="C68:D68"/>
    <mergeCell ref="C11:D11"/>
    <mergeCell ref="C25:D25"/>
    <mergeCell ref="L71:N71"/>
    <mergeCell ref="L72:N72"/>
    <mergeCell ref="L73:N73"/>
    <mergeCell ref="L74:N74"/>
    <mergeCell ref="L75:N7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D2:O69"/>
  <sheetViews>
    <sheetView topLeftCell="C1" zoomScale="70" zoomScaleNormal="70" workbookViewId="0">
      <selection activeCell="E7" sqref="A7:XFD37"/>
    </sheetView>
  </sheetViews>
  <sheetFormatPr defaultRowHeight="14.4" x14ac:dyDescent="0.3"/>
  <cols>
    <col min="4" max="4" width="15.33203125" customWidth="1"/>
    <col min="5" max="5" width="40.6640625" customWidth="1"/>
    <col min="6" max="7" width="8.6640625" customWidth="1"/>
    <col min="10" max="10" width="10.6640625" customWidth="1"/>
    <col min="11" max="11" width="9.109375" customWidth="1"/>
    <col min="12" max="12" width="14.33203125" customWidth="1"/>
    <col min="14" max="14" width="20.33203125" customWidth="1"/>
    <col min="15" max="15" width="18.33203125" customWidth="1"/>
  </cols>
  <sheetData>
    <row r="2" spans="4:15" ht="12" customHeight="1" thickBot="1" x14ac:dyDescent="0.35"/>
    <row r="3" spans="4:15" ht="61.2" hidden="1" customHeight="1" thickBot="1" x14ac:dyDescent="0.35"/>
    <row r="4" spans="4:15" ht="35.4" customHeight="1" thickBot="1" x14ac:dyDescent="0.35">
      <c r="D4" s="146" t="s">
        <v>0</v>
      </c>
      <c r="E4" s="147" t="s">
        <v>35</v>
      </c>
      <c r="F4" s="148" t="s">
        <v>130</v>
      </c>
      <c r="G4" s="153" t="s">
        <v>38</v>
      </c>
      <c r="H4" s="143" t="s">
        <v>1</v>
      </c>
      <c r="I4" s="143" t="s">
        <v>2</v>
      </c>
      <c r="J4" s="150" t="s">
        <v>3</v>
      </c>
      <c r="K4" s="151"/>
      <c r="L4" s="152"/>
      <c r="M4" s="143" t="s">
        <v>4</v>
      </c>
      <c r="N4" s="144" t="s">
        <v>154</v>
      </c>
      <c r="O4" s="145"/>
    </row>
    <row r="5" spans="4:15" ht="106.2" customHeight="1" thickBot="1" x14ac:dyDescent="0.35">
      <c r="D5" s="146"/>
      <c r="E5" s="147"/>
      <c r="F5" s="149"/>
      <c r="G5" s="154"/>
      <c r="H5" s="143"/>
      <c r="I5" s="143"/>
      <c r="J5" s="18" t="s">
        <v>36</v>
      </c>
      <c r="K5" s="19" t="s">
        <v>5</v>
      </c>
      <c r="L5" s="20" t="s">
        <v>6</v>
      </c>
      <c r="M5" s="143"/>
      <c r="N5" s="21" t="s">
        <v>152</v>
      </c>
      <c r="O5" s="21" t="s">
        <v>153</v>
      </c>
    </row>
    <row r="6" spans="4:15" ht="15" thickBot="1" x14ac:dyDescent="0.35">
      <c r="D6" s="1">
        <v>1</v>
      </c>
      <c r="E6" s="2">
        <v>2</v>
      </c>
      <c r="F6" s="1">
        <v>3</v>
      </c>
      <c r="G6" s="2">
        <v>4</v>
      </c>
      <c r="H6" s="1">
        <v>5</v>
      </c>
      <c r="I6" s="2">
        <v>6</v>
      </c>
      <c r="J6" s="1">
        <v>7</v>
      </c>
      <c r="K6" s="2">
        <v>8</v>
      </c>
      <c r="L6" s="1">
        <v>9</v>
      </c>
      <c r="M6" s="2">
        <v>10</v>
      </c>
      <c r="N6" s="6" t="e">
        <f>N69/(F69-F68)</f>
        <v>#DIV/0!</v>
      </c>
      <c r="O6" s="6" t="e">
        <f>O69/(F69-F68)</f>
        <v>#DIV/0!</v>
      </c>
    </row>
    <row r="7" spans="4:15" ht="15" thickBot="1" x14ac:dyDescent="0.35">
      <c r="D7" s="14" t="s">
        <v>7</v>
      </c>
      <c r="E7" s="14" t="s">
        <v>8</v>
      </c>
      <c r="F7" s="16">
        <f>F8+F9+F10+F11+F12+F13+F14+F15+F16+F17+F18+F19+F20+F21+F22+F23+F24+F25+F26+F27</f>
        <v>0</v>
      </c>
      <c r="G7" s="16">
        <f>G8+G9+G10+G11+G12+G13+G14+G15+G16+G17+G18+G19+G20+G21+G22+G23+G24+G25+G26+G27</f>
        <v>0</v>
      </c>
      <c r="H7" s="16">
        <f>H8+H9+H10+H11+H12+H13+H14+H15+H16+H17+H18+H19+H20+H21+H22+H23+H24+H25+H26+H27</f>
        <v>0</v>
      </c>
      <c r="I7" s="16">
        <f t="shared" ref="I7:O7" si="0">I8+I9+I10+I11+I12+I13+I14+I15+I16+I17+I18+I19+I20+I21+I22+I23+I24+I25+I26+I27</f>
        <v>0</v>
      </c>
      <c r="J7" s="16">
        <f t="shared" si="0"/>
        <v>0</v>
      </c>
      <c r="K7" s="16">
        <f t="shared" si="0"/>
        <v>0</v>
      </c>
      <c r="L7" s="16">
        <f t="shared" si="0"/>
        <v>0</v>
      </c>
      <c r="M7" s="16"/>
      <c r="N7" s="16">
        <f t="shared" si="0"/>
        <v>0</v>
      </c>
      <c r="O7" s="16">
        <f t="shared" si="0"/>
        <v>0</v>
      </c>
    </row>
    <row r="8" spans="4:15" ht="15" thickBot="1" x14ac:dyDescent="0.35">
      <c r="D8" s="23" t="s">
        <v>9</v>
      </c>
      <c r="E8" s="23" t="s">
        <v>10</v>
      </c>
      <c r="F8" s="23"/>
      <c r="G8" s="23"/>
      <c r="H8" s="3"/>
      <c r="I8" s="3"/>
      <c r="J8" s="3"/>
      <c r="K8" s="3"/>
      <c r="L8" s="3"/>
      <c r="M8" s="3"/>
      <c r="N8" s="7"/>
      <c r="O8" s="7"/>
    </row>
    <row r="9" spans="4:15" ht="15" thickBot="1" x14ac:dyDescent="0.35">
      <c r="D9" s="23" t="s">
        <v>54</v>
      </c>
      <c r="E9" s="23"/>
      <c r="F9" s="23"/>
      <c r="G9" s="23"/>
      <c r="H9" s="3"/>
      <c r="I9" s="3"/>
      <c r="J9" s="3"/>
      <c r="K9" s="3"/>
      <c r="L9" s="3"/>
      <c r="M9" s="3"/>
      <c r="N9" s="7"/>
      <c r="O9" s="7"/>
    </row>
    <row r="10" spans="4:15" ht="15" thickBot="1" x14ac:dyDescent="0.35">
      <c r="D10" s="23" t="s">
        <v>55</v>
      </c>
      <c r="E10" s="23"/>
      <c r="F10" s="23"/>
      <c r="G10" s="23"/>
      <c r="H10" s="3"/>
      <c r="I10" s="3"/>
      <c r="J10" s="3"/>
      <c r="K10" s="3"/>
      <c r="L10" s="3"/>
      <c r="M10" s="3"/>
      <c r="N10" s="7"/>
      <c r="O10" s="7"/>
    </row>
    <row r="11" spans="4:15" ht="15" thickBot="1" x14ac:dyDescent="0.35">
      <c r="D11" s="23" t="s">
        <v>56</v>
      </c>
      <c r="E11" s="23"/>
      <c r="F11" s="23"/>
      <c r="G11" s="23"/>
      <c r="H11" s="3"/>
      <c r="I11" s="3"/>
      <c r="J11" s="3"/>
      <c r="K11" s="3"/>
      <c r="L11" s="3"/>
      <c r="M11" s="3"/>
      <c r="N11" s="7"/>
      <c r="O11" s="7"/>
    </row>
    <row r="12" spans="4:15" ht="15" thickBot="1" x14ac:dyDescent="0.35">
      <c r="D12" s="23" t="s">
        <v>57</v>
      </c>
      <c r="E12" s="23"/>
      <c r="F12" s="23"/>
      <c r="G12" s="23"/>
      <c r="H12" s="3"/>
      <c r="I12" s="3"/>
      <c r="J12" s="3"/>
      <c r="K12" s="3"/>
      <c r="L12" s="3"/>
      <c r="M12" s="3"/>
      <c r="N12" s="7"/>
      <c r="O12" s="7"/>
    </row>
    <row r="13" spans="4:15" ht="15" thickBot="1" x14ac:dyDescent="0.35">
      <c r="D13" s="23" t="s">
        <v>58</v>
      </c>
      <c r="E13" s="23"/>
      <c r="F13" s="23"/>
      <c r="G13" s="23"/>
      <c r="H13" s="3"/>
      <c r="I13" s="3"/>
      <c r="J13" s="3"/>
      <c r="K13" s="3"/>
      <c r="L13" s="3"/>
      <c r="M13" s="3"/>
      <c r="N13" s="7"/>
      <c r="O13" s="7"/>
    </row>
    <row r="14" spans="4:15" ht="15" thickBot="1" x14ac:dyDescent="0.35">
      <c r="D14" s="23" t="s">
        <v>59</v>
      </c>
      <c r="E14" s="23"/>
      <c r="F14" s="23"/>
      <c r="G14" s="23"/>
      <c r="H14" s="3"/>
      <c r="I14" s="3"/>
      <c r="J14" s="3"/>
      <c r="K14" s="3"/>
      <c r="L14" s="3"/>
      <c r="M14" s="3"/>
      <c r="N14" s="7"/>
      <c r="O14" s="7"/>
    </row>
    <row r="15" spans="4:15" ht="15" thickBot="1" x14ac:dyDescent="0.35">
      <c r="D15" s="23" t="s">
        <v>60</v>
      </c>
      <c r="E15" s="23"/>
      <c r="F15" s="23"/>
      <c r="G15" s="23"/>
      <c r="H15" s="3"/>
      <c r="I15" s="3"/>
      <c r="J15" s="3"/>
      <c r="K15" s="3"/>
      <c r="L15" s="3"/>
      <c r="M15" s="3"/>
      <c r="N15" s="7"/>
      <c r="O15" s="7"/>
    </row>
    <row r="16" spans="4:15" ht="15" thickBot="1" x14ac:dyDescent="0.35">
      <c r="D16" s="23" t="s">
        <v>61</v>
      </c>
      <c r="E16" s="23"/>
      <c r="F16" s="23"/>
      <c r="G16" s="23"/>
      <c r="H16" s="3"/>
      <c r="I16" s="3"/>
      <c r="J16" s="3"/>
      <c r="K16" s="3"/>
      <c r="L16" s="3"/>
      <c r="M16" s="3"/>
      <c r="N16" s="7"/>
      <c r="O16" s="7"/>
    </row>
    <row r="17" spans="4:15" ht="15" thickBot="1" x14ac:dyDescent="0.35">
      <c r="D17" s="23" t="s">
        <v>62</v>
      </c>
      <c r="E17" s="23"/>
      <c r="F17" s="23"/>
      <c r="G17" s="23"/>
      <c r="H17" s="3"/>
      <c r="I17" s="3"/>
      <c r="J17" s="3"/>
      <c r="K17" s="3"/>
      <c r="L17" s="3"/>
      <c r="M17" s="3"/>
      <c r="N17" s="7"/>
      <c r="O17" s="7"/>
    </row>
    <row r="18" spans="4:15" ht="15" thickBot="1" x14ac:dyDescent="0.35">
      <c r="D18" s="23" t="s">
        <v>63</v>
      </c>
      <c r="E18" s="23"/>
      <c r="F18" s="23"/>
      <c r="G18" s="23"/>
      <c r="H18" s="3"/>
      <c r="I18" s="3"/>
      <c r="J18" s="3"/>
      <c r="K18" s="3"/>
      <c r="L18" s="3"/>
      <c r="M18" s="3"/>
      <c r="N18" s="7"/>
      <c r="O18" s="7"/>
    </row>
    <row r="19" spans="4:15" ht="15" thickBot="1" x14ac:dyDescent="0.35">
      <c r="D19" s="23" t="s">
        <v>64</v>
      </c>
      <c r="E19" s="23"/>
      <c r="F19" s="23"/>
      <c r="G19" s="23"/>
      <c r="H19" s="3"/>
      <c r="I19" s="3"/>
      <c r="J19" s="3"/>
      <c r="K19" s="3"/>
      <c r="L19" s="3"/>
      <c r="M19" s="3"/>
      <c r="N19" s="7"/>
      <c r="O19" s="7"/>
    </row>
    <row r="20" spans="4:15" ht="15" thickBot="1" x14ac:dyDescent="0.35">
      <c r="D20" s="23" t="s">
        <v>65</v>
      </c>
      <c r="E20" s="23"/>
      <c r="F20" s="23"/>
      <c r="G20" s="23"/>
      <c r="H20" s="3"/>
      <c r="I20" s="3"/>
      <c r="J20" s="3"/>
      <c r="K20" s="3"/>
      <c r="L20" s="3"/>
      <c r="M20" s="3"/>
      <c r="N20" s="7"/>
      <c r="O20" s="7"/>
    </row>
    <row r="21" spans="4:15" ht="15" thickBot="1" x14ac:dyDescent="0.35">
      <c r="D21" s="23" t="s">
        <v>66</v>
      </c>
      <c r="E21" s="23"/>
      <c r="F21" s="23"/>
      <c r="G21" s="23"/>
      <c r="H21" s="3"/>
      <c r="I21" s="3"/>
      <c r="J21" s="3"/>
      <c r="K21" s="3"/>
      <c r="L21" s="3"/>
      <c r="M21" s="3"/>
      <c r="N21" s="7"/>
      <c r="O21" s="7"/>
    </row>
    <row r="22" spans="4:15" ht="15" thickBot="1" x14ac:dyDescent="0.35">
      <c r="D22" s="23" t="s">
        <v>67</v>
      </c>
      <c r="E22" s="23"/>
      <c r="F22" s="23"/>
      <c r="G22" s="23"/>
      <c r="H22" s="3"/>
      <c r="I22" s="3"/>
      <c r="J22" s="3"/>
      <c r="K22" s="3"/>
      <c r="L22" s="3"/>
      <c r="M22" s="3"/>
      <c r="N22" s="7"/>
      <c r="O22" s="7"/>
    </row>
    <row r="23" spans="4:15" ht="15" thickBot="1" x14ac:dyDescent="0.35">
      <c r="D23" s="23" t="s">
        <v>68</v>
      </c>
      <c r="E23" s="23"/>
      <c r="F23" s="23"/>
      <c r="G23" s="23"/>
      <c r="H23" s="3"/>
      <c r="I23" s="3"/>
      <c r="J23" s="3"/>
      <c r="K23" s="3"/>
      <c r="L23" s="3"/>
      <c r="M23" s="3"/>
      <c r="N23" s="7"/>
      <c r="O23" s="7"/>
    </row>
    <row r="24" spans="4:15" ht="15" thickBot="1" x14ac:dyDescent="0.35">
      <c r="D24" s="23" t="s">
        <v>69</v>
      </c>
      <c r="E24" s="23"/>
      <c r="F24" s="23"/>
      <c r="G24" s="23"/>
      <c r="H24" s="3"/>
      <c r="I24" s="3"/>
      <c r="J24" s="3"/>
      <c r="K24" s="3"/>
      <c r="L24" s="3"/>
      <c r="M24" s="3"/>
      <c r="N24" s="7"/>
      <c r="O24" s="7"/>
    </row>
    <row r="25" spans="4:15" ht="15" thickBot="1" x14ac:dyDescent="0.35">
      <c r="D25" s="23" t="s">
        <v>70</v>
      </c>
      <c r="E25" s="23"/>
      <c r="F25" s="23"/>
      <c r="G25" s="23"/>
      <c r="H25" s="3"/>
      <c r="I25" s="3"/>
      <c r="J25" s="3"/>
      <c r="K25" s="3"/>
      <c r="L25" s="3"/>
      <c r="M25" s="3"/>
      <c r="N25" s="7"/>
      <c r="O25" s="7"/>
    </row>
    <row r="26" spans="4:15" ht="15" thickBot="1" x14ac:dyDescent="0.35">
      <c r="D26" s="23" t="s">
        <v>71</v>
      </c>
      <c r="E26" s="23"/>
      <c r="F26" s="23"/>
      <c r="G26" s="23"/>
      <c r="H26" s="3"/>
      <c r="I26" s="3"/>
      <c r="J26" s="3"/>
      <c r="K26" s="3"/>
      <c r="L26" s="3"/>
      <c r="M26" s="3"/>
      <c r="N26" s="7"/>
      <c r="O26" s="7"/>
    </row>
    <row r="27" spans="4:15" ht="15" thickBot="1" x14ac:dyDescent="0.35">
      <c r="D27" s="23" t="s">
        <v>72</v>
      </c>
      <c r="E27" s="25"/>
      <c r="F27" s="25"/>
      <c r="G27" s="25"/>
      <c r="H27" s="3"/>
      <c r="I27" s="3"/>
      <c r="J27" s="3"/>
      <c r="K27" s="3"/>
      <c r="L27" s="3"/>
      <c r="M27" s="3"/>
      <c r="N27" s="7"/>
      <c r="O27" s="7"/>
    </row>
    <row r="28" spans="4:15" ht="15" thickBot="1" x14ac:dyDescent="0.35">
      <c r="D28" s="14" t="s">
        <v>11</v>
      </c>
      <c r="E28" s="14" t="s">
        <v>12</v>
      </c>
      <c r="F28" s="16">
        <f>F29+F36+F43</f>
        <v>0</v>
      </c>
      <c r="G28" s="16">
        <f>G29+G36+G43</f>
        <v>0</v>
      </c>
      <c r="H28" s="16">
        <f>H29+H36+H43</f>
        <v>0</v>
      </c>
      <c r="I28" s="16">
        <f t="shared" ref="I28:O28" si="1">I29+I36+I43</f>
        <v>0</v>
      </c>
      <c r="J28" s="16">
        <f t="shared" si="1"/>
        <v>0</v>
      </c>
      <c r="K28" s="16">
        <f t="shared" si="1"/>
        <v>0</v>
      </c>
      <c r="L28" s="16">
        <f t="shared" si="1"/>
        <v>0</v>
      </c>
      <c r="M28" s="16"/>
      <c r="N28" s="16">
        <f t="shared" si="1"/>
        <v>0</v>
      </c>
      <c r="O28" s="16">
        <f t="shared" si="1"/>
        <v>0</v>
      </c>
    </row>
    <row r="29" spans="4:15" ht="15" thickBot="1" x14ac:dyDescent="0.35">
      <c r="D29" s="4" t="s">
        <v>13</v>
      </c>
      <c r="E29" s="4" t="s">
        <v>14</v>
      </c>
      <c r="F29" s="59">
        <f>F30+F31+F32+F33+F34+F35</f>
        <v>0</v>
      </c>
      <c r="G29" s="59">
        <f>G30+G31+G32+G33+G34+G35</f>
        <v>0</v>
      </c>
      <c r="H29" s="59">
        <f>H30+H31+H32+H33+H34+H35</f>
        <v>0</v>
      </c>
      <c r="I29" s="59">
        <f t="shared" ref="I29:L29" si="2">I30+I31+I32+I33+I34+I35</f>
        <v>0</v>
      </c>
      <c r="J29" s="59">
        <f t="shared" si="2"/>
        <v>0</v>
      </c>
      <c r="K29" s="59">
        <f t="shared" si="2"/>
        <v>0</v>
      </c>
      <c r="L29" s="59">
        <f t="shared" si="2"/>
        <v>0</v>
      </c>
      <c r="M29" s="26"/>
      <c r="N29" s="26">
        <f>N30+N31+N32+N33+N34+N35</f>
        <v>0</v>
      </c>
      <c r="O29" s="26">
        <f t="shared" ref="O29" si="3">O30+O31+O32+O33+O34+O35</f>
        <v>0</v>
      </c>
    </row>
    <row r="30" spans="4:15" ht="15" thickBot="1" x14ac:dyDescent="0.35">
      <c r="D30" s="23" t="s">
        <v>15</v>
      </c>
      <c r="E30" s="23" t="s">
        <v>16</v>
      </c>
      <c r="F30" s="23"/>
      <c r="G30" s="23"/>
      <c r="H30" s="3"/>
      <c r="I30" s="3"/>
      <c r="J30" s="3"/>
      <c r="K30" s="3"/>
      <c r="L30" s="3"/>
      <c r="M30" s="3"/>
      <c r="N30" s="7"/>
      <c r="O30" s="7"/>
    </row>
    <row r="31" spans="4:15" ht="15" thickBot="1" x14ac:dyDescent="0.35">
      <c r="D31" s="23" t="s">
        <v>29</v>
      </c>
      <c r="E31" s="23" t="s">
        <v>16</v>
      </c>
      <c r="F31" s="23"/>
      <c r="G31" s="23"/>
      <c r="H31" s="3"/>
      <c r="I31" s="3"/>
      <c r="J31" s="3"/>
      <c r="K31" s="3"/>
      <c r="L31" s="3"/>
      <c r="M31" s="3"/>
      <c r="N31" s="7"/>
      <c r="O31" s="7"/>
    </row>
    <row r="32" spans="4:15" ht="15" thickBot="1" x14ac:dyDescent="0.35">
      <c r="D32" s="23" t="s">
        <v>29</v>
      </c>
      <c r="E32" s="23" t="s">
        <v>16</v>
      </c>
      <c r="F32" s="23"/>
      <c r="G32" s="23"/>
      <c r="H32" s="3"/>
      <c r="I32" s="3"/>
      <c r="J32" s="3"/>
      <c r="K32" s="3"/>
      <c r="L32" s="3"/>
      <c r="M32" s="3"/>
      <c r="N32" s="7"/>
      <c r="O32" s="7"/>
    </row>
    <row r="33" spans="4:15" ht="15" thickBot="1" x14ac:dyDescent="0.35">
      <c r="D33" s="23" t="s">
        <v>29</v>
      </c>
      <c r="E33" s="23" t="s">
        <v>16</v>
      </c>
      <c r="F33" s="23"/>
      <c r="G33" s="23"/>
      <c r="H33" s="3"/>
      <c r="I33" s="3"/>
      <c r="J33" s="3"/>
      <c r="K33" s="3"/>
      <c r="L33" s="3"/>
      <c r="M33" s="3"/>
      <c r="N33" s="7"/>
      <c r="O33" s="7"/>
    </row>
    <row r="34" spans="4:15" ht="15" thickBot="1" x14ac:dyDescent="0.35">
      <c r="D34" s="23" t="s">
        <v>18</v>
      </c>
      <c r="E34" s="23" t="s">
        <v>19</v>
      </c>
      <c r="F34" s="23"/>
      <c r="G34" s="23"/>
      <c r="H34" s="3"/>
      <c r="I34" s="3"/>
      <c r="J34" s="3"/>
      <c r="K34" s="3"/>
      <c r="L34" s="3"/>
      <c r="M34" s="3"/>
      <c r="N34" s="7"/>
      <c r="O34" s="7"/>
    </row>
    <row r="35" spans="4:15" ht="15" thickBot="1" x14ac:dyDescent="0.35">
      <c r="D35" s="23" t="s">
        <v>20</v>
      </c>
      <c r="E35" s="23" t="s">
        <v>21</v>
      </c>
      <c r="F35" s="23"/>
      <c r="G35" s="23"/>
      <c r="H35" s="3"/>
      <c r="I35" s="3"/>
      <c r="J35" s="3"/>
      <c r="K35" s="3"/>
      <c r="L35" s="3"/>
      <c r="M35" s="3"/>
      <c r="N35" s="7"/>
      <c r="O35" s="7"/>
    </row>
    <row r="36" spans="4:15" ht="15" thickBot="1" x14ac:dyDescent="0.35">
      <c r="D36" s="4" t="s">
        <v>73</v>
      </c>
      <c r="E36" s="4" t="s">
        <v>14</v>
      </c>
      <c r="F36" s="59">
        <f>F37+F38+F39+F40+F41+F42</f>
        <v>0</v>
      </c>
      <c r="G36" s="59">
        <f>G37+G38+G39+G40+G41+G42</f>
        <v>0</v>
      </c>
      <c r="H36" s="59">
        <f>H37+H38+H39+H40+H41+H42</f>
        <v>0</v>
      </c>
      <c r="I36" s="59">
        <f t="shared" ref="I36:O36" si="4">I37+I38+I39+I40+I41+I42</f>
        <v>0</v>
      </c>
      <c r="J36" s="59">
        <f t="shared" si="4"/>
        <v>0</v>
      </c>
      <c r="K36" s="59">
        <f t="shared" si="4"/>
        <v>0</v>
      </c>
      <c r="L36" s="59">
        <f t="shared" si="4"/>
        <v>0</v>
      </c>
      <c r="M36" s="26"/>
      <c r="N36" s="26">
        <f t="shared" si="4"/>
        <v>0</v>
      </c>
      <c r="O36" s="26">
        <f t="shared" si="4"/>
        <v>0</v>
      </c>
    </row>
    <row r="37" spans="4:15" ht="15" thickBot="1" x14ac:dyDescent="0.35">
      <c r="D37" s="23" t="s">
        <v>74</v>
      </c>
      <c r="E37" s="23" t="s">
        <v>16</v>
      </c>
      <c r="F37" s="23"/>
      <c r="G37" s="23"/>
      <c r="H37" s="3"/>
      <c r="I37" s="3"/>
      <c r="J37" s="3"/>
      <c r="K37" s="3"/>
      <c r="L37" s="3"/>
      <c r="M37" s="3"/>
      <c r="N37" s="7"/>
      <c r="O37" s="7"/>
    </row>
    <row r="38" spans="4:15" ht="15" thickBot="1" x14ac:dyDescent="0.35">
      <c r="D38" s="23" t="s">
        <v>29</v>
      </c>
      <c r="E38" s="23" t="s">
        <v>16</v>
      </c>
      <c r="F38" s="23"/>
      <c r="G38" s="23"/>
      <c r="H38" s="3"/>
      <c r="I38" s="3"/>
      <c r="J38" s="3"/>
      <c r="K38" s="3"/>
      <c r="L38" s="3"/>
      <c r="M38" s="3"/>
      <c r="N38" s="7"/>
      <c r="O38" s="7"/>
    </row>
    <row r="39" spans="4:15" ht="15" thickBot="1" x14ac:dyDescent="0.35">
      <c r="D39" s="23" t="s">
        <v>29</v>
      </c>
      <c r="E39" s="23" t="s">
        <v>16</v>
      </c>
      <c r="F39" s="23"/>
      <c r="G39" s="23"/>
      <c r="H39" s="3"/>
      <c r="I39" s="3"/>
      <c r="J39" s="3"/>
      <c r="K39" s="3"/>
      <c r="L39" s="3"/>
      <c r="M39" s="3"/>
      <c r="N39" s="7"/>
      <c r="O39" s="7"/>
    </row>
    <row r="40" spans="4:15" ht="15" thickBot="1" x14ac:dyDescent="0.35">
      <c r="D40" s="23" t="s">
        <v>29</v>
      </c>
      <c r="E40" s="23" t="s">
        <v>16</v>
      </c>
      <c r="F40" s="23"/>
      <c r="G40" s="23"/>
      <c r="H40" s="3"/>
      <c r="I40" s="3"/>
      <c r="J40" s="3"/>
      <c r="K40" s="3"/>
      <c r="L40" s="3"/>
      <c r="M40" s="3"/>
      <c r="N40" s="7"/>
      <c r="O40" s="7"/>
    </row>
    <row r="41" spans="4:15" ht="15" thickBot="1" x14ac:dyDescent="0.35">
      <c r="D41" s="23" t="s">
        <v>80</v>
      </c>
      <c r="E41" s="23" t="s">
        <v>19</v>
      </c>
      <c r="F41" s="23"/>
      <c r="G41" s="23"/>
      <c r="H41" s="3"/>
      <c r="I41" s="3"/>
      <c r="J41" s="3"/>
      <c r="K41" s="3"/>
      <c r="L41" s="3"/>
      <c r="M41" s="3"/>
      <c r="N41" s="7"/>
      <c r="O41" s="7"/>
    </row>
    <row r="42" spans="4:15" ht="15" thickBot="1" x14ac:dyDescent="0.35">
      <c r="D42" s="23" t="s">
        <v>81</v>
      </c>
      <c r="E42" s="23" t="s">
        <v>21</v>
      </c>
      <c r="F42" s="23"/>
      <c r="G42" s="23"/>
      <c r="H42" s="3"/>
      <c r="I42" s="3"/>
      <c r="J42" s="3"/>
      <c r="K42" s="3"/>
      <c r="L42" s="3"/>
      <c r="M42" s="3"/>
      <c r="N42" s="7"/>
      <c r="O42" s="7"/>
    </row>
    <row r="43" spans="4:15" ht="15" thickBot="1" x14ac:dyDescent="0.35">
      <c r="D43" s="4" t="s">
        <v>82</v>
      </c>
      <c r="E43" s="4" t="s">
        <v>14</v>
      </c>
      <c r="F43" s="59">
        <f>F44+F45+F46+F47+F48+F49</f>
        <v>0</v>
      </c>
      <c r="G43" s="59">
        <f>G44+G45+G46+G47+G48+G49</f>
        <v>0</v>
      </c>
      <c r="H43" s="59">
        <f>H44+H45+H46+H47+H48+H49</f>
        <v>0</v>
      </c>
      <c r="I43" s="59">
        <f t="shared" ref="I43:O43" si="5">I44+I45+I46+I47+I48+I49</f>
        <v>0</v>
      </c>
      <c r="J43" s="59">
        <f t="shared" si="5"/>
        <v>0</v>
      </c>
      <c r="K43" s="59">
        <f t="shared" si="5"/>
        <v>0</v>
      </c>
      <c r="L43" s="59">
        <f t="shared" si="5"/>
        <v>0</v>
      </c>
      <c r="M43" s="26"/>
      <c r="N43" s="26">
        <f t="shared" si="5"/>
        <v>0</v>
      </c>
      <c r="O43" s="26">
        <f t="shared" si="5"/>
        <v>0</v>
      </c>
    </row>
    <row r="44" spans="4:15" ht="15" thickBot="1" x14ac:dyDescent="0.35">
      <c r="D44" s="23" t="s">
        <v>83</v>
      </c>
      <c r="E44" s="23" t="s">
        <v>16</v>
      </c>
      <c r="F44" s="23"/>
      <c r="G44" s="23"/>
      <c r="H44" s="3"/>
      <c r="I44" s="3"/>
      <c r="J44" s="3"/>
      <c r="K44" s="3"/>
      <c r="L44" s="3"/>
      <c r="M44" s="3"/>
      <c r="N44" s="3"/>
      <c r="O44" s="7"/>
    </row>
    <row r="45" spans="4:15" ht="15" thickBot="1" x14ac:dyDescent="0.35">
      <c r="D45" s="23" t="s">
        <v>29</v>
      </c>
      <c r="E45" s="23" t="s">
        <v>16</v>
      </c>
      <c r="F45" s="23"/>
      <c r="G45" s="23"/>
      <c r="H45" s="3"/>
      <c r="I45" s="3"/>
      <c r="J45" s="3"/>
      <c r="K45" s="3"/>
      <c r="L45" s="3"/>
      <c r="M45" s="3"/>
      <c r="N45" s="3"/>
      <c r="O45" s="7"/>
    </row>
    <row r="46" spans="4:15" ht="15" thickBot="1" x14ac:dyDescent="0.35">
      <c r="D46" s="23" t="s">
        <v>29</v>
      </c>
      <c r="E46" s="23" t="s">
        <v>16</v>
      </c>
      <c r="F46" s="23"/>
      <c r="G46" s="23"/>
      <c r="H46" s="24"/>
      <c r="I46" s="3"/>
      <c r="J46" s="3"/>
      <c r="K46" s="3"/>
      <c r="L46" s="3"/>
      <c r="M46" s="3"/>
      <c r="N46" s="3"/>
      <c r="O46" s="7"/>
    </row>
    <row r="47" spans="4:15" ht="15" thickBot="1" x14ac:dyDescent="0.35">
      <c r="D47" s="23" t="s">
        <v>29</v>
      </c>
      <c r="E47" s="23" t="s">
        <v>16</v>
      </c>
      <c r="F47" s="23"/>
      <c r="G47" s="23"/>
      <c r="H47" s="8"/>
      <c r="I47" s="8"/>
      <c r="J47" s="8"/>
      <c r="K47" s="8"/>
      <c r="L47" s="3"/>
      <c r="M47" s="3"/>
      <c r="N47" s="7"/>
      <c r="O47" s="7"/>
    </row>
    <row r="48" spans="4:15" ht="15" thickBot="1" x14ac:dyDescent="0.35">
      <c r="D48" s="23" t="s">
        <v>87</v>
      </c>
      <c r="E48" s="23" t="s">
        <v>19</v>
      </c>
      <c r="F48" s="23"/>
      <c r="G48" s="23"/>
      <c r="H48" s="8"/>
      <c r="I48" s="8"/>
      <c r="J48" s="8"/>
      <c r="K48" s="8"/>
      <c r="L48" s="3"/>
      <c r="M48" s="3"/>
      <c r="N48" s="7"/>
      <c r="O48" s="7"/>
    </row>
    <row r="49" spans="4:15" ht="15" thickBot="1" x14ac:dyDescent="0.35">
      <c r="D49" s="23" t="s">
        <v>88</v>
      </c>
      <c r="E49" s="23" t="s">
        <v>21</v>
      </c>
      <c r="F49" s="23"/>
      <c r="G49" s="23"/>
      <c r="H49" s="8"/>
      <c r="I49" s="8"/>
      <c r="J49" s="8"/>
      <c r="K49" s="8"/>
      <c r="L49" s="3"/>
      <c r="M49" s="3"/>
      <c r="N49" s="7"/>
      <c r="O49" s="7"/>
    </row>
    <row r="50" spans="4:15" ht="15" thickBot="1" x14ac:dyDescent="0.35">
      <c r="D50" s="50" t="s">
        <v>129</v>
      </c>
      <c r="E50" s="50" t="s">
        <v>49</v>
      </c>
      <c r="F50" s="46"/>
      <c r="G50" s="46"/>
      <c r="H50" s="47"/>
      <c r="I50" s="47"/>
      <c r="J50" s="47"/>
      <c r="K50" s="47"/>
      <c r="L50" s="48"/>
      <c r="M50" s="48"/>
      <c r="N50" s="49"/>
      <c r="O50" s="49"/>
    </row>
    <row r="51" spans="4:15" ht="66.599999999999994" thickBot="1" x14ac:dyDescent="0.35">
      <c r="D51" s="27" t="s">
        <v>26</v>
      </c>
      <c r="E51" s="27" t="s">
        <v>155</v>
      </c>
      <c r="F51" s="58">
        <f>F52+F53+F54+F55+F56+F60+F64</f>
        <v>0</v>
      </c>
      <c r="G51" s="58">
        <f>G52+G53+G54+G55+G56+G60+G64</f>
        <v>0</v>
      </c>
      <c r="H51" s="58">
        <f>H52+H53+H54+H55+H56+H60+H64</f>
        <v>0</v>
      </c>
      <c r="I51" s="58">
        <f t="shared" ref="I51:O51" si="6">I52+I53+I54+I55+I56+I60+I64</f>
        <v>0</v>
      </c>
      <c r="J51" s="58">
        <f t="shared" si="6"/>
        <v>0</v>
      </c>
      <c r="K51" s="58">
        <f t="shared" si="6"/>
        <v>0</v>
      </c>
      <c r="L51" s="58">
        <f t="shared" si="6"/>
        <v>0</v>
      </c>
      <c r="M51" s="28"/>
      <c r="N51" s="28">
        <f t="shared" si="6"/>
        <v>0</v>
      </c>
      <c r="O51" s="28">
        <f t="shared" si="6"/>
        <v>0</v>
      </c>
    </row>
    <row r="52" spans="4:15" ht="15" thickBot="1" x14ac:dyDescent="0.35">
      <c r="D52" s="29" t="s">
        <v>27</v>
      </c>
      <c r="E52" s="29" t="s">
        <v>10</v>
      </c>
      <c r="F52" s="29"/>
      <c r="G52" s="29"/>
      <c r="H52" s="30"/>
      <c r="I52" s="31"/>
      <c r="J52" s="31"/>
      <c r="K52" s="31"/>
      <c r="L52" s="31"/>
      <c r="M52" s="31"/>
      <c r="N52" s="3"/>
      <c r="O52" s="3"/>
    </row>
    <row r="53" spans="4:15" ht="15" thickBot="1" x14ac:dyDescent="0.35">
      <c r="D53" s="29" t="s">
        <v>27</v>
      </c>
      <c r="E53" s="29" t="s">
        <v>10</v>
      </c>
      <c r="F53" s="29"/>
      <c r="G53" s="29"/>
      <c r="H53" s="31"/>
      <c r="I53" s="31"/>
      <c r="J53" s="31"/>
      <c r="K53" s="31"/>
      <c r="L53" s="31"/>
      <c r="M53" s="31"/>
      <c r="N53" s="7"/>
      <c r="O53" s="7"/>
    </row>
    <row r="54" spans="4:15" ht="15" thickBot="1" x14ac:dyDescent="0.35">
      <c r="D54" s="29" t="s">
        <v>27</v>
      </c>
      <c r="E54" s="29" t="s">
        <v>10</v>
      </c>
      <c r="F54" s="29"/>
      <c r="G54" s="29"/>
      <c r="H54" s="31"/>
      <c r="I54" s="31"/>
      <c r="J54" s="31"/>
      <c r="K54" s="31"/>
      <c r="L54" s="31"/>
      <c r="M54" s="31"/>
      <c r="N54" s="7"/>
      <c r="O54" s="7"/>
    </row>
    <row r="55" spans="4:15" ht="15" thickBot="1" x14ac:dyDescent="0.35">
      <c r="D55" s="29" t="s">
        <v>27</v>
      </c>
      <c r="E55" s="29" t="s">
        <v>10</v>
      </c>
      <c r="F55" s="29"/>
      <c r="G55" s="29"/>
      <c r="H55" s="31"/>
      <c r="I55" s="31"/>
      <c r="J55" s="31"/>
      <c r="K55" s="31"/>
      <c r="L55" s="31"/>
      <c r="M55" s="31"/>
      <c r="N55" s="7"/>
      <c r="O55" s="7"/>
    </row>
    <row r="56" spans="4:15" ht="15" thickBot="1" x14ac:dyDescent="0.35">
      <c r="D56" s="32" t="s">
        <v>28</v>
      </c>
      <c r="E56" s="32" t="s">
        <v>14</v>
      </c>
      <c r="F56" s="39">
        <f>F57+F58+F59</f>
        <v>0</v>
      </c>
      <c r="G56" s="39">
        <f>G57+G58+G59</f>
        <v>0</v>
      </c>
      <c r="H56" s="39">
        <f>H57+H58+H59</f>
        <v>0</v>
      </c>
      <c r="I56" s="39">
        <f t="shared" ref="I56:O56" si="7">I57+I58+I59</f>
        <v>0</v>
      </c>
      <c r="J56" s="39">
        <f t="shared" si="7"/>
        <v>0</v>
      </c>
      <c r="K56" s="39">
        <f t="shared" si="7"/>
        <v>0</v>
      </c>
      <c r="L56" s="39">
        <f t="shared" si="7"/>
        <v>0</v>
      </c>
      <c r="M56" s="33"/>
      <c r="N56" s="33">
        <f t="shared" si="7"/>
        <v>0</v>
      </c>
      <c r="O56" s="33">
        <f t="shared" si="7"/>
        <v>0</v>
      </c>
    </row>
    <row r="57" spans="4:15" ht="15" thickBot="1" x14ac:dyDescent="0.35">
      <c r="D57" s="29" t="s">
        <v>29</v>
      </c>
      <c r="E57" s="29" t="s">
        <v>16</v>
      </c>
      <c r="F57" s="29"/>
      <c r="G57" s="29"/>
      <c r="H57" s="33"/>
      <c r="I57" s="33"/>
      <c r="J57" s="33"/>
      <c r="K57" s="33"/>
      <c r="L57" s="33"/>
      <c r="M57" s="33"/>
      <c r="N57" s="7"/>
      <c r="O57" s="7"/>
    </row>
    <row r="58" spans="4:15" ht="15" thickBot="1" x14ac:dyDescent="0.35">
      <c r="D58" s="29" t="s">
        <v>30</v>
      </c>
      <c r="E58" s="29" t="s">
        <v>19</v>
      </c>
      <c r="F58" s="29"/>
      <c r="G58" s="29"/>
      <c r="H58" s="33"/>
      <c r="I58" s="33"/>
      <c r="J58" s="33"/>
      <c r="K58" s="33"/>
      <c r="L58" s="33"/>
      <c r="M58" s="33"/>
      <c r="N58" s="7"/>
      <c r="O58" s="7"/>
    </row>
    <row r="59" spans="4:15" ht="15" thickBot="1" x14ac:dyDescent="0.35">
      <c r="D59" s="29" t="s">
        <v>31</v>
      </c>
      <c r="E59" s="29" t="s">
        <v>21</v>
      </c>
      <c r="F59" s="29"/>
      <c r="G59" s="29"/>
      <c r="H59" s="33"/>
      <c r="I59" s="33"/>
      <c r="J59" s="33"/>
      <c r="K59" s="33"/>
      <c r="L59" s="33"/>
      <c r="M59" s="33"/>
      <c r="N59" s="7"/>
      <c r="O59" s="7"/>
    </row>
    <row r="60" spans="4:15" ht="15" thickBot="1" x14ac:dyDescent="0.35">
      <c r="D60" s="32" t="s">
        <v>28</v>
      </c>
      <c r="E60" s="32" t="s">
        <v>14</v>
      </c>
      <c r="F60" s="39">
        <f>F61+F62+F63</f>
        <v>0</v>
      </c>
      <c r="G60" s="39">
        <f>G61+G62+G63</f>
        <v>0</v>
      </c>
      <c r="H60" s="39">
        <f>H61+H62+H63</f>
        <v>0</v>
      </c>
      <c r="I60" s="39">
        <f t="shared" ref="I60:O60" si="8">I61+I62+I63</f>
        <v>0</v>
      </c>
      <c r="J60" s="39">
        <f t="shared" si="8"/>
        <v>0</v>
      </c>
      <c r="K60" s="39">
        <f t="shared" si="8"/>
        <v>0</v>
      </c>
      <c r="L60" s="39">
        <f t="shared" si="8"/>
        <v>0</v>
      </c>
      <c r="M60" s="33"/>
      <c r="N60" s="33">
        <f t="shared" si="8"/>
        <v>0</v>
      </c>
      <c r="O60" s="33">
        <f t="shared" si="8"/>
        <v>0</v>
      </c>
    </row>
    <row r="61" spans="4:15" ht="15" thickBot="1" x14ac:dyDescent="0.35">
      <c r="D61" s="29" t="s">
        <v>29</v>
      </c>
      <c r="E61" s="29" t="s">
        <v>16</v>
      </c>
      <c r="F61" s="29"/>
      <c r="G61" s="29"/>
      <c r="H61" s="33"/>
      <c r="I61" s="33"/>
      <c r="J61" s="33"/>
      <c r="K61" s="33"/>
      <c r="L61" s="33"/>
      <c r="M61" s="33"/>
      <c r="N61" s="7"/>
      <c r="O61" s="7"/>
    </row>
    <row r="62" spans="4:15" ht="15" thickBot="1" x14ac:dyDescent="0.35">
      <c r="D62" s="29" t="s">
        <v>30</v>
      </c>
      <c r="E62" s="29" t="s">
        <v>19</v>
      </c>
      <c r="F62" s="29"/>
      <c r="G62" s="29"/>
      <c r="H62" s="33"/>
      <c r="I62" s="33"/>
      <c r="J62" s="33"/>
      <c r="K62" s="33"/>
      <c r="L62" s="33"/>
      <c r="M62" s="33"/>
      <c r="N62" s="7"/>
      <c r="O62" s="7"/>
    </row>
    <row r="63" spans="4:15" ht="15" thickBot="1" x14ac:dyDescent="0.35">
      <c r="D63" s="29" t="s">
        <v>31</v>
      </c>
      <c r="E63" s="29" t="s">
        <v>21</v>
      </c>
      <c r="F63" s="29"/>
      <c r="G63" s="29"/>
      <c r="H63" s="33"/>
      <c r="I63" s="33"/>
      <c r="J63" s="33"/>
      <c r="K63" s="33"/>
      <c r="L63" s="33"/>
      <c r="M63" s="33"/>
      <c r="N63" s="7"/>
      <c r="O63" s="7"/>
    </row>
    <row r="64" spans="4:15" ht="15" thickBot="1" x14ac:dyDescent="0.35">
      <c r="D64" s="32" t="s">
        <v>28</v>
      </c>
      <c r="E64" s="32" t="s">
        <v>14</v>
      </c>
      <c r="F64" s="39">
        <f>F65+F66+F67</f>
        <v>0</v>
      </c>
      <c r="G64" s="39">
        <f>G65+G66+G67</f>
        <v>0</v>
      </c>
      <c r="H64" s="39">
        <f>H65+H66+H67</f>
        <v>0</v>
      </c>
      <c r="I64" s="39">
        <f t="shared" ref="I64:O64" si="9">I65+I66+I67</f>
        <v>0</v>
      </c>
      <c r="J64" s="39">
        <f t="shared" si="9"/>
        <v>0</v>
      </c>
      <c r="K64" s="39">
        <f t="shared" si="9"/>
        <v>0</v>
      </c>
      <c r="L64" s="39">
        <f t="shared" si="9"/>
        <v>0</v>
      </c>
      <c r="M64" s="33"/>
      <c r="N64" s="33">
        <f t="shared" si="9"/>
        <v>0</v>
      </c>
      <c r="O64" s="33">
        <f t="shared" si="9"/>
        <v>0</v>
      </c>
    </row>
    <row r="65" spans="4:15" ht="15" thickBot="1" x14ac:dyDescent="0.35">
      <c r="D65" s="29" t="s">
        <v>29</v>
      </c>
      <c r="E65" s="29" t="s">
        <v>16</v>
      </c>
      <c r="F65" s="29"/>
      <c r="G65" s="29"/>
      <c r="H65" s="33"/>
      <c r="I65" s="33"/>
      <c r="J65" s="33"/>
      <c r="K65" s="33"/>
      <c r="L65" s="33"/>
      <c r="M65" s="33"/>
      <c r="N65" s="7"/>
      <c r="O65" s="7"/>
    </row>
    <row r="66" spans="4:15" ht="15" thickBot="1" x14ac:dyDescent="0.35">
      <c r="D66" s="29" t="s">
        <v>30</v>
      </c>
      <c r="E66" s="29" t="s">
        <v>19</v>
      </c>
      <c r="F66" s="29"/>
      <c r="G66" s="29"/>
      <c r="H66" s="33"/>
      <c r="I66" s="33"/>
      <c r="J66" s="33"/>
      <c r="K66" s="33"/>
      <c r="L66" s="33"/>
      <c r="M66" s="33"/>
      <c r="N66" s="7"/>
      <c r="O66" s="7"/>
    </row>
    <row r="67" spans="4:15" ht="15" thickBot="1" x14ac:dyDescent="0.35">
      <c r="D67" s="29" t="s">
        <v>31</v>
      </c>
      <c r="E67" s="29" t="s">
        <v>21</v>
      </c>
      <c r="F67" s="29"/>
      <c r="G67" s="29"/>
      <c r="H67" s="33"/>
      <c r="I67" s="33"/>
      <c r="J67" s="33"/>
      <c r="K67" s="33"/>
      <c r="L67" s="33"/>
      <c r="M67" s="33"/>
      <c r="N67" s="7"/>
      <c r="O67" s="7"/>
    </row>
    <row r="68" spans="4:15" ht="15" thickBot="1" x14ac:dyDescent="0.35">
      <c r="D68" s="34" t="s">
        <v>32</v>
      </c>
      <c r="E68" s="34" t="s">
        <v>33</v>
      </c>
      <c r="F68" s="34"/>
      <c r="G68" s="34"/>
      <c r="H68" s="3"/>
      <c r="I68" s="3"/>
      <c r="J68" s="3"/>
      <c r="K68" s="3"/>
      <c r="L68" s="3"/>
      <c r="M68" s="3"/>
      <c r="N68" s="7"/>
      <c r="O68" s="7"/>
    </row>
    <row r="69" spans="4:15" ht="15" thickBot="1" x14ac:dyDescent="0.35">
      <c r="D69" s="142" t="s">
        <v>34</v>
      </c>
      <c r="E69" s="142"/>
      <c r="F69" s="24">
        <f>F51+F28+F7+F50+F68</f>
        <v>0</v>
      </c>
      <c r="G69" s="24">
        <f>G51+G28+G7+G50+G68</f>
        <v>0</v>
      </c>
      <c r="H69" s="24">
        <f>H51+H28+H7+H50+H68</f>
        <v>0</v>
      </c>
      <c r="I69" s="24">
        <f t="shared" ref="I69:L69" si="10">I51+I28+I7+I50</f>
        <v>0</v>
      </c>
      <c r="J69" s="24">
        <f t="shared" si="10"/>
        <v>0</v>
      </c>
      <c r="K69" s="24">
        <f t="shared" si="10"/>
        <v>0</v>
      </c>
      <c r="L69" s="24">
        <f t="shared" si="10"/>
        <v>0</v>
      </c>
      <c r="M69" s="3"/>
      <c r="N69" s="22">
        <f>N51+N28+N7+N50</f>
        <v>0</v>
      </c>
      <c r="O69" s="22">
        <f>O51+O28+O7+O50</f>
        <v>0</v>
      </c>
    </row>
  </sheetData>
  <mergeCells count="10">
    <mergeCell ref="N4:O4"/>
    <mergeCell ref="D69:E69"/>
    <mergeCell ref="F4:F5"/>
    <mergeCell ref="J4:L4"/>
    <mergeCell ref="D4:D5"/>
    <mergeCell ref="E4:E5"/>
    <mergeCell ref="H4:H5"/>
    <mergeCell ref="I4:I5"/>
    <mergeCell ref="M4:M5"/>
    <mergeCell ref="G4:G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3:O82"/>
  <sheetViews>
    <sheetView topLeftCell="D1" zoomScale="80" zoomScaleNormal="80" workbookViewId="0">
      <selection activeCell="L43" sqref="L43"/>
    </sheetView>
  </sheetViews>
  <sheetFormatPr defaultRowHeight="14.4" x14ac:dyDescent="0.3"/>
  <cols>
    <col min="4" max="4" width="15.33203125" customWidth="1"/>
    <col min="5" max="5" width="36.44140625" customWidth="1"/>
    <col min="14" max="14" width="20.33203125" customWidth="1"/>
    <col min="15" max="15" width="18.33203125" customWidth="1"/>
  </cols>
  <sheetData>
    <row r="3" spans="4:15" ht="15" thickBot="1" x14ac:dyDescent="0.35"/>
    <row r="4" spans="4:15" ht="35.4" customHeight="1" thickBot="1" x14ac:dyDescent="0.35">
      <c r="D4" s="146" t="s">
        <v>0</v>
      </c>
      <c r="E4" s="147" t="s">
        <v>35</v>
      </c>
      <c r="F4" s="143" t="s">
        <v>1</v>
      </c>
      <c r="G4" s="143" t="s">
        <v>2</v>
      </c>
      <c r="H4" s="146" t="s">
        <v>3</v>
      </c>
      <c r="I4" s="146"/>
      <c r="J4" s="146"/>
      <c r="K4" s="146"/>
      <c r="L4" s="146"/>
      <c r="M4" s="180" t="s">
        <v>4</v>
      </c>
      <c r="N4" s="144" t="s">
        <v>154</v>
      </c>
      <c r="O4" s="145"/>
    </row>
    <row r="5" spans="4:15" ht="141" thickBot="1" x14ac:dyDescent="0.35">
      <c r="D5" s="146"/>
      <c r="E5" s="147"/>
      <c r="F5" s="143"/>
      <c r="G5" s="143"/>
      <c r="H5" s="18" t="s">
        <v>36</v>
      </c>
      <c r="I5" s="19" t="s">
        <v>5</v>
      </c>
      <c r="J5" s="18" t="s">
        <v>37</v>
      </c>
      <c r="K5" s="18" t="s">
        <v>38</v>
      </c>
      <c r="L5" s="20" t="s">
        <v>6</v>
      </c>
      <c r="M5" s="180"/>
      <c r="N5" s="21" t="s">
        <v>152</v>
      </c>
      <c r="O5" s="21" t="s">
        <v>153</v>
      </c>
    </row>
    <row r="6" spans="4:15" ht="15" thickBot="1" x14ac:dyDescent="0.35">
      <c r="D6" s="1">
        <v>1</v>
      </c>
      <c r="E6" s="2">
        <v>2</v>
      </c>
      <c r="F6" s="2">
        <v>3</v>
      </c>
      <c r="G6" s="2">
        <v>4</v>
      </c>
      <c r="H6" s="2">
        <v>5</v>
      </c>
      <c r="I6" s="2">
        <v>6</v>
      </c>
      <c r="J6" s="2">
        <v>7</v>
      </c>
      <c r="K6" s="2">
        <v>8</v>
      </c>
      <c r="L6" s="2">
        <v>9</v>
      </c>
      <c r="M6" s="41">
        <v>10</v>
      </c>
      <c r="N6" s="45">
        <f>N82/(F82-F81)</f>
        <v>0.69491525423728817</v>
      </c>
      <c r="O6" s="45">
        <f>O82/(F82-F81)</f>
        <v>0.30508474576271188</v>
      </c>
    </row>
    <row r="7" spans="4:15" ht="15" thickBot="1" x14ac:dyDescent="0.35">
      <c r="D7" s="14" t="s">
        <v>39</v>
      </c>
      <c r="E7" s="15" t="s">
        <v>40</v>
      </c>
      <c r="F7" s="16">
        <f>F8+F9+F10+F11+F12+F13</f>
        <v>470</v>
      </c>
      <c r="G7" s="16">
        <f>G8+G9+G10+G11+G12+G13</f>
        <v>0</v>
      </c>
      <c r="H7" s="16">
        <f t="shared" ref="H7:K7" si="0">H8+H9+H10+H11+H12+H13</f>
        <v>462</v>
      </c>
      <c r="I7" s="16">
        <f t="shared" si="0"/>
        <v>0</v>
      </c>
      <c r="J7" s="16">
        <f t="shared" si="0"/>
        <v>0</v>
      </c>
      <c r="K7" s="16">
        <f t="shared" si="0"/>
        <v>8</v>
      </c>
      <c r="L7" s="16">
        <f>L8+L9+L10+L11+L12+L13</f>
        <v>0</v>
      </c>
      <c r="M7" s="40"/>
      <c r="N7" s="16">
        <f>N8+N9+N10+N11+N12+N13</f>
        <v>398</v>
      </c>
      <c r="O7" s="16">
        <f t="shared" ref="O7" si="1">O8+O9+O10+O11+O12+O13</f>
        <v>72</v>
      </c>
    </row>
    <row r="8" spans="4:15" ht="15" thickBot="1" x14ac:dyDescent="0.35">
      <c r="D8" s="23" t="s">
        <v>42</v>
      </c>
      <c r="E8" s="17" t="s">
        <v>43</v>
      </c>
      <c r="F8" s="3">
        <f>H8+I8+J8+K8+L8</f>
        <v>72</v>
      </c>
      <c r="G8" s="24"/>
      <c r="H8" s="3">
        <f>36+34</f>
        <v>70</v>
      </c>
      <c r="I8" s="3"/>
      <c r="J8" s="3"/>
      <c r="K8" s="3">
        <v>2</v>
      </c>
      <c r="L8" s="3"/>
      <c r="M8" s="42"/>
      <c r="N8" s="3">
        <v>38</v>
      </c>
      <c r="O8" s="36">
        <v>34</v>
      </c>
    </row>
    <row r="9" spans="4:15" ht="27" thickBot="1" x14ac:dyDescent="0.35">
      <c r="D9" s="23" t="s">
        <v>44</v>
      </c>
      <c r="E9" s="17" t="s">
        <v>45</v>
      </c>
      <c r="F9" s="3">
        <f t="shared" ref="F9:F13" si="2">H9+I9+J9+K9+L9</f>
        <v>72</v>
      </c>
      <c r="G9" s="24"/>
      <c r="H9" s="3">
        <f>36+34</f>
        <v>70</v>
      </c>
      <c r="I9" s="3"/>
      <c r="J9" s="3"/>
      <c r="K9" s="3">
        <v>2</v>
      </c>
      <c r="L9" s="3"/>
      <c r="M9" s="42"/>
      <c r="N9" s="3">
        <v>38</v>
      </c>
      <c r="O9" s="35">
        <v>34</v>
      </c>
    </row>
    <row r="10" spans="4:15" ht="15" thickBot="1" x14ac:dyDescent="0.35">
      <c r="D10" s="23" t="s">
        <v>46</v>
      </c>
      <c r="E10" s="17" t="s">
        <v>47</v>
      </c>
      <c r="F10" s="3">
        <f t="shared" si="2"/>
        <v>68</v>
      </c>
      <c r="G10" s="24"/>
      <c r="H10" s="3">
        <v>68</v>
      </c>
      <c r="I10" s="3"/>
      <c r="J10" s="3"/>
      <c r="K10" s="3"/>
      <c r="L10" s="3"/>
      <c r="M10" s="42"/>
      <c r="N10" s="3">
        <v>68</v>
      </c>
      <c r="O10" s="35"/>
    </row>
    <row r="11" spans="4:15" ht="15" thickBot="1" x14ac:dyDescent="0.35">
      <c r="D11" s="23" t="s">
        <v>48</v>
      </c>
      <c r="E11" s="17" t="s">
        <v>49</v>
      </c>
      <c r="F11" s="3">
        <f t="shared" si="2"/>
        <v>178</v>
      </c>
      <c r="G11" s="24"/>
      <c r="H11" s="3">
        <v>178</v>
      </c>
      <c r="I11" s="3"/>
      <c r="J11" s="3"/>
      <c r="K11" s="3"/>
      <c r="L11" s="3"/>
      <c r="M11" s="42"/>
      <c r="N11" s="3">
        <v>178</v>
      </c>
      <c r="O11" s="35"/>
    </row>
    <row r="12" spans="4:15" ht="15" thickBot="1" x14ac:dyDescent="0.35">
      <c r="D12" s="23" t="s">
        <v>50</v>
      </c>
      <c r="E12" s="17" t="s">
        <v>51</v>
      </c>
      <c r="F12" s="3">
        <f t="shared" si="2"/>
        <v>40</v>
      </c>
      <c r="G12" s="24"/>
      <c r="H12" s="3">
        <f>36+2</f>
        <v>38</v>
      </c>
      <c r="I12" s="3"/>
      <c r="J12" s="3"/>
      <c r="K12" s="3">
        <v>2</v>
      </c>
      <c r="L12" s="3"/>
      <c r="M12" s="42"/>
      <c r="N12" s="3">
        <v>38</v>
      </c>
      <c r="O12" s="35">
        <v>2</v>
      </c>
    </row>
    <row r="13" spans="4:15" ht="15" thickBot="1" x14ac:dyDescent="0.35">
      <c r="D13" s="23" t="s">
        <v>52</v>
      </c>
      <c r="E13" s="17" t="s">
        <v>53</v>
      </c>
      <c r="F13" s="3">
        <f t="shared" si="2"/>
        <v>40</v>
      </c>
      <c r="G13" s="24"/>
      <c r="H13" s="3">
        <f>36+2</f>
        <v>38</v>
      </c>
      <c r="I13" s="3"/>
      <c r="J13" s="3"/>
      <c r="K13" s="3">
        <v>2</v>
      </c>
      <c r="L13" s="3"/>
      <c r="M13" s="42"/>
      <c r="N13" s="3">
        <v>38</v>
      </c>
      <c r="O13" s="35">
        <v>2</v>
      </c>
    </row>
    <row r="14" spans="4:15" ht="15" thickBot="1" x14ac:dyDescent="0.35">
      <c r="D14" s="14" t="s">
        <v>7</v>
      </c>
      <c r="E14" s="14" t="s">
        <v>8</v>
      </c>
      <c r="F14" s="16">
        <f>F15+F16+F17+F18+F19+F20+F21+F22+F23+F24+F25+F26+F27+F28+F29+F30+F31+F32+F33+F34</f>
        <v>424</v>
      </c>
      <c r="G14" s="16">
        <f t="shared" ref="G14:O14" si="3">G15+G16+G17+G18+G19+G20+G21+G22+G23+G24+G25+G26+G27+G28+G29+G30+G31+G32+G33+G34</f>
        <v>0</v>
      </c>
      <c r="H14" s="16">
        <f t="shared" si="3"/>
        <v>392</v>
      </c>
      <c r="I14" s="16">
        <f t="shared" si="3"/>
        <v>0</v>
      </c>
      <c r="J14" s="16">
        <f t="shared" si="3"/>
        <v>0</v>
      </c>
      <c r="K14" s="16">
        <f t="shared" si="3"/>
        <v>8</v>
      </c>
      <c r="L14" s="16">
        <f t="shared" si="3"/>
        <v>24</v>
      </c>
      <c r="M14" s="40"/>
      <c r="N14" s="16">
        <f>N15+N16+N17+N18+N19+N20+N21+N22+N23+N24+N25+N26+N27+N28+N29+N30+N31+N32+N33+N34</f>
        <v>424</v>
      </c>
      <c r="O14" s="16">
        <f t="shared" si="3"/>
        <v>0</v>
      </c>
    </row>
    <row r="15" spans="4:15" ht="27" thickBot="1" x14ac:dyDescent="0.35">
      <c r="D15" s="23" t="s">
        <v>9</v>
      </c>
      <c r="E15" s="23" t="s">
        <v>90</v>
      </c>
      <c r="F15" s="3">
        <f>H15+I15+J15+K15+L15</f>
        <v>38</v>
      </c>
      <c r="G15" s="3"/>
      <c r="H15" s="3">
        <v>36</v>
      </c>
      <c r="I15" s="3"/>
      <c r="J15" s="3"/>
      <c r="K15" s="3">
        <v>2</v>
      </c>
      <c r="L15" s="3"/>
      <c r="M15" s="42"/>
      <c r="N15" s="3">
        <v>38</v>
      </c>
      <c r="O15" s="35"/>
    </row>
    <row r="16" spans="4:15" ht="15" thickBot="1" x14ac:dyDescent="0.35">
      <c r="D16" s="23" t="s">
        <v>54</v>
      </c>
      <c r="E16" s="23" t="s">
        <v>91</v>
      </c>
      <c r="F16" s="3">
        <f t="shared" ref="F16:F19" si="4">H16+I16+J16+K16+L16</f>
        <v>80</v>
      </c>
      <c r="G16" s="3"/>
      <c r="H16" s="3">
        <v>68</v>
      </c>
      <c r="I16" s="3"/>
      <c r="J16" s="3"/>
      <c r="K16" s="3"/>
      <c r="L16" s="3">
        <v>12</v>
      </c>
      <c r="M16" s="42"/>
      <c r="N16" s="3">
        <v>80</v>
      </c>
      <c r="O16" s="35"/>
    </row>
    <row r="17" spans="4:15" ht="15" thickBot="1" x14ac:dyDescent="0.35">
      <c r="D17" s="23" t="s">
        <v>55</v>
      </c>
      <c r="E17" s="23" t="s">
        <v>92</v>
      </c>
      <c r="F17" s="3">
        <f t="shared" si="4"/>
        <v>70</v>
      </c>
      <c r="G17" s="3"/>
      <c r="H17" s="3">
        <v>68</v>
      </c>
      <c r="I17" s="3"/>
      <c r="J17" s="3"/>
      <c r="K17" s="3">
        <v>2</v>
      </c>
      <c r="L17" s="3"/>
      <c r="M17" s="42"/>
      <c r="N17" s="3">
        <v>70</v>
      </c>
      <c r="O17" s="35"/>
    </row>
    <row r="18" spans="4:15" ht="15" thickBot="1" x14ac:dyDescent="0.35">
      <c r="D18" s="23" t="s">
        <v>56</v>
      </c>
      <c r="E18" s="23" t="s">
        <v>93</v>
      </c>
      <c r="F18" s="3">
        <f t="shared" si="4"/>
        <v>92</v>
      </c>
      <c r="G18" s="3"/>
      <c r="H18" s="3">
        <v>80</v>
      </c>
      <c r="I18" s="3"/>
      <c r="J18" s="3"/>
      <c r="K18" s="3"/>
      <c r="L18" s="3">
        <v>12</v>
      </c>
      <c r="M18" s="42"/>
      <c r="N18" s="3">
        <v>92</v>
      </c>
      <c r="O18" s="35"/>
    </row>
    <row r="19" spans="4:15" ht="27" thickBot="1" x14ac:dyDescent="0.35">
      <c r="D19" s="23" t="s">
        <v>57</v>
      </c>
      <c r="E19" s="23" t="s">
        <v>94</v>
      </c>
      <c r="F19" s="3">
        <f t="shared" si="4"/>
        <v>144</v>
      </c>
      <c r="G19" s="3"/>
      <c r="H19" s="3">
        <v>140</v>
      </c>
      <c r="I19" s="3"/>
      <c r="J19" s="3"/>
      <c r="K19" s="3">
        <v>4</v>
      </c>
      <c r="L19" s="3"/>
      <c r="M19" s="42"/>
      <c r="N19" s="3">
        <v>144</v>
      </c>
      <c r="O19" s="35"/>
    </row>
    <row r="20" spans="4:15" ht="15" hidden="1" thickBot="1" x14ac:dyDescent="0.35">
      <c r="D20" s="23" t="s">
        <v>58</v>
      </c>
      <c r="E20" s="23"/>
      <c r="F20" s="3"/>
      <c r="G20" s="3"/>
      <c r="H20" s="3"/>
      <c r="I20" s="3"/>
      <c r="J20" s="3"/>
      <c r="K20" s="3"/>
      <c r="L20" s="3"/>
      <c r="M20" s="42"/>
      <c r="N20" s="7"/>
      <c r="O20" s="7"/>
    </row>
    <row r="21" spans="4:15" ht="15" hidden="1" thickBot="1" x14ac:dyDescent="0.35">
      <c r="D21" s="23" t="s">
        <v>59</v>
      </c>
      <c r="E21" s="23"/>
      <c r="F21" s="3"/>
      <c r="G21" s="3"/>
      <c r="H21" s="3"/>
      <c r="I21" s="3"/>
      <c r="J21" s="3"/>
      <c r="K21" s="3"/>
      <c r="L21" s="3"/>
      <c r="M21" s="42"/>
      <c r="N21" s="7"/>
      <c r="O21" s="7"/>
    </row>
    <row r="22" spans="4:15" ht="15" hidden="1" thickBot="1" x14ac:dyDescent="0.35">
      <c r="D22" s="23" t="s">
        <v>60</v>
      </c>
      <c r="E22" s="23"/>
      <c r="F22" s="3"/>
      <c r="G22" s="3"/>
      <c r="H22" s="3"/>
      <c r="I22" s="3"/>
      <c r="J22" s="3"/>
      <c r="K22" s="3"/>
      <c r="L22" s="3"/>
      <c r="M22" s="42"/>
      <c r="N22" s="7"/>
      <c r="O22" s="7"/>
    </row>
    <row r="23" spans="4:15" ht="15" hidden="1" thickBot="1" x14ac:dyDescent="0.35">
      <c r="D23" s="23" t="s">
        <v>61</v>
      </c>
      <c r="E23" s="23"/>
      <c r="F23" s="3"/>
      <c r="G23" s="3"/>
      <c r="H23" s="3"/>
      <c r="I23" s="3"/>
      <c r="J23" s="3"/>
      <c r="K23" s="3"/>
      <c r="L23" s="3"/>
      <c r="M23" s="42"/>
      <c r="N23" s="7"/>
      <c r="O23" s="7"/>
    </row>
    <row r="24" spans="4:15" ht="15" hidden="1" thickBot="1" x14ac:dyDescent="0.35">
      <c r="D24" s="23" t="s">
        <v>62</v>
      </c>
      <c r="E24" s="23"/>
      <c r="F24" s="3"/>
      <c r="G24" s="3"/>
      <c r="H24" s="3"/>
      <c r="I24" s="3"/>
      <c r="J24" s="3"/>
      <c r="K24" s="3"/>
      <c r="L24" s="3"/>
      <c r="M24" s="42"/>
      <c r="N24" s="7"/>
      <c r="O24" s="7"/>
    </row>
    <row r="25" spans="4:15" ht="15" hidden="1" thickBot="1" x14ac:dyDescent="0.35">
      <c r="D25" s="23" t="s">
        <v>63</v>
      </c>
      <c r="E25" s="23"/>
      <c r="F25" s="3"/>
      <c r="G25" s="3"/>
      <c r="H25" s="3"/>
      <c r="I25" s="3"/>
      <c r="J25" s="3"/>
      <c r="K25" s="3"/>
      <c r="L25" s="3"/>
      <c r="M25" s="42"/>
      <c r="N25" s="7"/>
      <c r="O25" s="7"/>
    </row>
    <row r="26" spans="4:15" ht="15" hidden="1" thickBot="1" x14ac:dyDescent="0.35">
      <c r="D26" s="23" t="s">
        <v>64</v>
      </c>
      <c r="E26" s="23"/>
      <c r="F26" s="3"/>
      <c r="G26" s="3"/>
      <c r="H26" s="3"/>
      <c r="I26" s="3"/>
      <c r="J26" s="3"/>
      <c r="K26" s="3"/>
      <c r="L26" s="3"/>
      <c r="M26" s="42"/>
      <c r="N26" s="7"/>
      <c r="O26" s="7"/>
    </row>
    <row r="27" spans="4:15" ht="15" hidden="1" thickBot="1" x14ac:dyDescent="0.35">
      <c r="D27" s="23" t="s">
        <v>65</v>
      </c>
      <c r="E27" s="23"/>
      <c r="F27" s="3"/>
      <c r="G27" s="3"/>
      <c r="H27" s="3"/>
      <c r="I27" s="3"/>
      <c r="J27" s="3"/>
      <c r="K27" s="3"/>
      <c r="L27" s="3"/>
      <c r="M27" s="42"/>
      <c r="N27" s="7"/>
      <c r="O27" s="7"/>
    </row>
    <row r="28" spans="4:15" ht="15" hidden="1" thickBot="1" x14ac:dyDescent="0.35">
      <c r="D28" s="23" t="s">
        <v>66</v>
      </c>
      <c r="E28" s="23"/>
      <c r="F28" s="3"/>
      <c r="G28" s="3"/>
      <c r="H28" s="3"/>
      <c r="I28" s="3"/>
      <c r="J28" s="3"/>
      <c r="K28" s="3"/>
      <c r="L28" s="3"/>
      <c r="M28" s="42"/>
      <c r="N28" s="7"/>
      <c r="O28" s="7"/>
    </row>
    <row r="29" spans="4:15" ht="15" hidden="1" thickBot="1" x14ac:dyDescent="0.35">
      <c r="D29" s="23" t="s">
        <v>67</v>
      </c>
      <c r="E29" s="23"/>
      <c r="F29" s="3"/>
      <c r="G29" s="3"/>
      <c r="H29" s="3"/>
      <c r="I29" s="3"/>
      <c r="J29" s="3"/>
      <c r="K29" s="3"/>
      <c r="L29" s="3"/>
      <c r="M29" s="42"/>
      <c r="N29" s="7"/>
      <c r="O29" s="7"/>
    </row>
    <row r="30" spans="4:15" ht="15" hidden="1" thickBot="1" x14ac:dyDescent="0.35">
      <c r="D30" s="23" t="s">
        <v>68</v>
      </c>
      <c r="E30" s="23"/>
      <c r="F30" s="3"/>
      <c r="G30" s="3"/>
      <c r="H30" s="3"/>
      <c r="I30" s="3"/>
      <c r="J30" s="3"/>
      <c r="K30" s="3"/>
      <c r="L30" s="3"/>
      <c r="M30" s="42"/>
      <c r="N30" s="7"/>
      <c r="O30" s="7"/>
    </row>
    <row r="31" spans="4:15" ht="15" hidden="1" thickBot="1" x14ac:dyDescent="0.35">
      <c r="D31" s="23" t="s">
        <v>69</v>
      </c>
      <c r="E31" s="23"/>
      <c r="F31" s="3"/>
      <c r="G31" s="3"/>
      <c r="H31" s="3"/>
      <c r="I31" s="3"/>
      <c r="J31" s="3"/>
      <c r="K31" s="3"/>
      <c r="L31" s="3"/>
      <c r="M31" s="42"/>
      <c r="N31" s="7"/>
      <c r="O31" s="7"/>
    </row>
    <row r="32" spans="4:15" ht="15" hidden="1" thickBot="1" x14ac:dyDescent="0.35">
      <c r="D32" s="23" t="s">
        <v>70</v>
      </c>
      <c r="E32" s="23"/>
      <c r="F32" s="3"/>
      <c r="G32" s="3"/>
      <c r="H32" s="3"/>
      <c r="I32" s="3"/>
      <c r="J32" s="3"/>
      <c r="K32" s="3"/>
      <c r="L32" s="3"/>
      <c r="M32" s="42"/>
      <c r="N32" s="7"/>
      <c r="O32" s="7"/>
    </row>
    <row r="33" spans="4:15" ht="15" hidden="1" thickBot="1" x14ac:dyDescent="0.35">
      <c r="D33" s="23" t="s">
        <v>71</v>
      </c>
      <c r="E33" s="23"/>
      <c r="F33" s="3"/>
      <c r="G33" s="3"/>
      <c r="H33" s="3"/>
      <c r="I33" s="3"/>
      <c r="J33" s="3"/>
      <c r="K33" s="3"/>
      <c r="L33" s="3"/>
      <c r="M33" s="42"/>
      <c r="N33" s="7"/>
      <c r="O33" s="7"/>
    </row>
    <row r="34" spans="4:15" ht="15" hidden="1" thickBot="1" x14ac:dyDescent="0.35">
      <c r="D34" s="23" t="s">
        <v>72</v>
      </c>
      <c r="E34" s="25"/>
      <c r="F34" s="3"/>
      <c r="G34" s="3"/>
      <c r="H34" s="3"/>
      <c r="I34" s="3"/>
      <c r="J34" s="3"/>
      <c r="K34" s="3"/>
      <c r="L34" s="3"/>
      <c r="M34" s="42"/>
      <c r="N34" s="7"/>
      <c r="O34" s="7"/>
    </row>
    <row r="35" spans="4:15" ht="15" thickBot="1" x14ac:dyDescent="0.35">
      <c r="D35" s="14" t="s">
        <v>11</v>
      </c>
      <c r="E35" s="14" t="s">
        <v>12</v>
      </c>
      <c r="F35" s="16">
        <f>F36+F43+F50+F57</f>
        <v>2202</v>
      </c>
      <c r="G35" s="16">
        <f t="shared" ref="G35:O35" si="5">G36+G43+G50+G57</f>
        <v>0</v>
      </c>
      <c r="H35" s="16">
        <f t="shared" si="5"/>
        <v>1128</v>
      </c>
      <c r="I35" s="16">
        <f>I36+I43+I50+I57</f>
        <v>900</v>
      </c>
      <c r="J35" s="16">
        <f t="shared" si="5"/>
        <v>60</v>
      </c>
      <c r="K35" s="16">
        <f t="shared" si="5"/>
        <v>30</v>
      </c>
      <c r="L35" s="16">
        <f t="shared" si="5"/>
        <v>84</v>
      </c>
      <c r="M35" s="40"/>
      <c r="N35" s="16">
        <f>N36+N43+N50+N57</f>
        <v>2058</v>
      </c>
      <c r="O35" s="16">
        <f t="shared" si="5"/>
        <v>144</v>
      </c>
    </row>
    <row r="36" spans="4:15" ht="27" thickBot="1" x14ac:dyDescent="0.35">
      <c r="D36" s="4" t="s">
        <v>128</v>
      </c>
      <c r="E36" s="4" t="s">
        <v>14</v>
      </c>
      <c r="F36" s="26">
        <f>F37+F38+F39+F40+F41+F42</f>
        <v>1028</v>
      </c>
      <c r="G36" s="26">
        <f t="shared" ref="G36:L36" si="6">G37+G38+G39+G40+G41+G42</f>
        <v>0</v>
      </c>
      <c r="H36" s="26">
        <f t="shared" si="6"/>
        <v>632</v>
      </c>
      <c r="I36" s="26">
        <f t="shared" si="6"/>
        <v>288</v>
      </c>
      <c r="J36" s="26">
        <f t="shared" si="6"/>
        <v>40</v>
      </c>
      <c r="K36" s="26">
        <f t="shared" si="6"/>
        <v>20</v>
      </c>
      <c r="L36" s="26">
        <f t="shared" si="6"/>
        <v>48</v>
      </c>
      <c r="M36" s="42"/>
      <c r="N36" s="26">
        <f>N37+N38+N39+N40+N41+N42</f>
        <v>956</v>
      </c>
      <c r="O36" s="26">
        <f t="shared" ref="O36" si="7">O37+O38+O39+O40+O41+O42</f>
        <v>72</v>
      </c>
    </row>
    <row r="37" spans="4:15" ht="66.599999999999994" thickBot="1" x14ac:dyDescent="0.35">
      <c r="D37" s="23" t="s">
        <v>15</v>
      </c>
      <c r="E37" s="23" t="s">
        <v>100</v>
      </c>
      <c r="F37" s="3">
        <f>H37+J37+K37+L37</f>
        <v>370</v>
      </c>
      <c r="G37" s="3"/>
      <c r="H37" s="3">
        <f>280+36</f>
        <v>316</v>
      </c>
      <c r="I37" s="3"/>
      <c r="J37" s="3">
        <v>20</v>
      </c>
      <c r="K37" s="3">
        <v>10</v>
      </c>
      <c r="L37" s="3">
        <v>24</v>
      </c>
      <c r="M37" s="42"/>
      <c r="N37" s="3">
        <v>334</v>
      </c>
      <c r="O37" s="36">
        <v>36</v>
      </c>
    </row>
    <row r="38" spans="4:15" ht="53.4" thickBot="1" x14ac:dyDescent="0.35">
      <c r="D38" s="23" t="s">
        <v>17</v>
      </c>
      <c r="E38" s="23" t="s">
        <v>101</v>
      </c>
      <c r="F38" s="3">
        <f>H38+J38+K38+L38</f>
        <v>370</v>
      </c>
      <c r="G38" s="3"/>
      <c r="H38" s="3">
        <f>280+36</f>
        <v>316</v>
      </c>
      <c r="I38" s="3"/>
      <c r="J38" s="3">
        <v>20</v>
      </c>
      <c r="K38" s="3">
        <v>10</v>
      </c>
      <c r="L38" s="3">
        <v>24</v>
      </c>
      <c r="M38" s="42"/>
      <c r="N38" s="3">
        <v>334</v>
      </c>
      <c r="O38" s="36">
        <v>36</v>
      </c>
    </row>
    <row r="39" spans="4:15" ht="15" hidden="1" thickBot="1" x14ac:dyDescent="0.35">
      <c r="D39" s="23" t="s">
        <v>76</v>
      </c>
      <c r="E39" s="23" t="s">
        <v>16</v>
      </c>
      <c r="F39" s="3"/>
      <c r="G39" s="3"/>
      <c r="H39" s="3"/>
      <c r="I39" s="3"/>
      <c r="J39" s="3"/>
      <c r="K39" s="3"/>
      <c r="L39" s="3"/>
      <c r="M39" s="42"/>
      <c r="N39" s="7"/>
      <c r="O39" s="36"/>
    </row>
    <row r="40" spans="4:15" ht="15" hidden="1" thickBot="1" x14ac:dyDescent="0.35">
      <c r="D40" s="23" t="s">
        <v>77</v>
      </c>
      <c r="E40" s="23" t="s">
        <v>16</v>
      </c>
      <c r="F40" s="3"/>
      <c r="G40" s="3"/>
      <c r="H40" s="3"/>
      <c r="I40" s="3"/>
      <c r="J40" s="3"/>
      <c r="K40" s="3"/>
      <c r="L40" s="3"/>
      <c r="M40" s="42"/>
      <c r="N40" s="7"/>
      <c r="O40" s="36"/>
    </row>
    <row r="41" spans="4:15" ht="15" thickBot="1" x14ac:dyDescent="0.35">
      <c r="D41" s="23" t="s">
        <v>18</v>
      </c>
      <c r="E41" s="23" t="s">
        <v>19</v>
      </c>
      <c r="F41" s="3">
        <v>72</v>
      </c>
      <c r="G41" s="3"/>
      <c r="H41" s="3"/>
      <c r="I41" s="3">
        <v>72</v>
      </c>
      <c r="J41" s="3"/>
      <c r="K41" s="3"/>
      <c r="L41" s="3"/>
      <c r="M41" s="42"/>
      <c r="N41" s="3">
        <v>72</v>
      </c>
      <c r="O41" s="36"/>
    </row>
    <row r="42" spans="4:15" ht="15" thickBot="1" x14ac:dyDescent="0.35">
      <c r="D42" s="23" t="s">
        <v>20</v>
      </c>
      <c r="E42" s="23" t="s">
        <v>21</v>
      </c>
      <c r="F42" s="3">
        <v>216</v>
      </c>
      <c r="G42" s="3"/>
      <c r="H42" s="3"/>
      <c r="I42" s="3">
        <v>216</v>
      </c>
      <c r="J42" s="3"/>
      <c r="K42" s="3"/>
      <c r="L42" s="3"/>
      <c r="M42" s="42"/>
      <c r="N42" s="3">
        <v>216</v>
      </c>
      <c r="O42" s="36"/>
    </row>
    <row r="43" spans="4:15" ht="66.599999999999994" thickBot="1" x14ac:dyDescent="0.35">
      <c r="D43" s="4" t="s">
        <v>127</v>
      </c>
      <c r="E43" s="4" t="s">
        <v>104</v>
      </c>
      <c r="F43" s="26">
        <f>F44+F45+F46+F47+F48+F49</f>
        <v>646</v>
      </c>
      <c r="G43" s="26">
        <f t="shared" ref="G43:O43" si="8">G44+G45+G46+G47+G48+G49</f>
        <v>0</v>
      </c>
      <c r="H43" s="26">
        <f t="shared" si="8"/>
        <v>316</v>
      </c>
      <c r="I43" s="26">
        <f t="shared" si="8"/>
        <v>288</v>
      </c>
      <c r="J43" s="26">
        <f t="shared" si="8"/>
        <v>20</v>
      </c>
      <c r="K43" s="26">
        <f t="shared" si="8"/>
        <v>10</v>
      </c>
      <c r="L43" s="26">
        <f t="shared" si="8"/>
        <v>12</v>
      </c>
      <c r="M43" s="42"/>
      <c r="N43" s="26">
        <f t="shared" si="8"/>
        <v>610</v>
      </c>
      <c r="O43" s="26">
        <f t="shared" si="8"/>
        <v>36</v>
      </c>
    </row>
    <row r="44" spans="4:15" ht="40.200000000000003" thickBot="1" x14ac:dyDescent="0.35">
      <c r="D44" s="23" t="s">
        <v>74</v>
      </c>
      <c r="E44" s="23" t="s">
        <v>106</v>
      </c>
      <c r="F44" s="3">
        <f>H44+J44+K44+L44</f>
        <v>358</v>
      </c>
      <c r="G44" s="3"/>
      <c r="H44" s="3">
        <f>280+36</f>
        <v>316</v>
      </c>
      <c r="I44" s="3"/>
      <c r="J44" s="3">
        <v>20</v>
      </c>
      <c r="K44" s="3">
        <v>10</v>
      </c>
      <c r="L44" s="3">
        <v>12</v>
      </c>
      <c r="M44" s="42"/>
      <c r="N44" s="3">
        <v>322</v>
      </c>
      <c r="O44" s="36">
        <v>36</v>
      </c>
    </row>
    <row r="45" spans="4:15" ht="15" hidden="1" thickBot="1" x14ac:dyDescent="0.35">
      <c r="D45" s="23" t="s">
        <v>75</v>
      </c>
      <c r="E45" s="23" t="s">
        <v>16</v>
      </c>
      <c r="F45" s="3"/>
      <c r="G45" s="3"/>
      <c r="H45" s="3"/>
      <c r="I45" s="3"/>
      <c r="J45" s="3"/>
      <c r="K45" s="3"/>
      <c r="L45" s="3"/>
      <c r="M45" s="42"/>
      <c r="N45" s="7"/>
      <c r="O45" s="35"/>
    </row>
    <row r="46" spans="4:15" ht="15" hidden="1" thickBot="1" x14ac:dyDescent="0.35">
      <c r="D46" s="23" t="s">
        <v>78</v>
      </c>
      <c r="E46" s="23" t="s">
        <v>16</v>
      </c>
      <c r="F46" s="3"/>
      <c r="G46" s="3"/>
      <c r="H46" s="3"/>
      <c r="I46" s="3"/>
      <c r="J46" s="3"/>
      <c r="K46" s="3"/>
      <c r="L46" s="3"/>
      <c r="M46" s="42"/>
      <c r="N46" s="7"/>
      <c r="O46" s="35"/>
    </row>
    <row r="47" spans="4:15" ht="15" hidden="1" thickBot="1" x14ac:dyDescent="0.35">
      <c r="D47" s="23" t="s">
        <v>79</v>
      </c>
      <c r="E47" s="23" t="s">
        <v>16</v>
      </c>
      <c r="F47" s="3"/>
      <c r="G47" s="3"/>
      <c r="H47" s="3"/>
      <c r="I47" s="3"/>
      <c r="J47" s="3"/>
      <c r="K47" s="3"/>
      <c r="L47" s="3"/>
      <c r="M47" s="42"/>
      <c r="N47" s="7"/>
      <c r="O47" s="35"/>
    </row>
    <row r="48" spans="4:15" ht="15" thickBot="1" x14ac:dyDescent="0.35">
      <c r="D48" s="23" t="s">
        <v>80</v>
      </c>
      <c r="E48" s="23" t="s">
        <v>19</v>
      </c>
      <c r="F48" s="3">
        <v>72</v>
      </c>
      <c r="G48" s="3"/>
      <c r="H48" s="3"/>
      <c r="I48" s="3">
        <v>72</v>
      </c>
      <c r="J48" s="3"/>
      <c r="K48" s="3"/>
      <c r="L48" s="3"/>
      <c r="M48" s="42"/>
      <c r="N48" s="3">
        <v>72</v>
      </c>
      <c r="O48" s="35"/>
    </row>
    <row r="49" spans="4:15" ht="15" thickBot="1" x14ac:dyDescent="0.35">
      <c r="D49" s="23" t="s">
        <v>81</v>
      </c>
      <c r="E49" s="23" t="s">
        <v>21</v>
      </c>
      <c r="F49" s="3">
        <v>216</v>
      </c>
      <c r="G49" s="3"/>
      <c r="H49" s="3"/>
      <c r="I49" s="3">
        <v>216</v>
      </c>
      <c r="J49" s="3"/>
      <c r="K49" s="3"/>
      <c r="L49" s="3"/>
      <c r="M49" s="42"/>
      <c r="N49" s="3">
        <v>216</v>
      </c>
      <c r="O49" s="35"/>
    </row>
    <row r="50" spans="4:15" ht="27" thickBot="1" x14ac:dyDescent="0.35">
      <c r="D50" s="4" t="s">
        <v>82</v>
      </c>
      <c r="E50" s="4" t="s">
        <v>105</v>
      </c>
      <c r="F50" s="26">
        <f>F51+F52+F53+F54+F55+F56</f>
        <v>264</v>
      </c>
      <c r="G50" s="26">
        <f t="shared" ref="G50:O50" si="9">G51+G52+G53+G54+G55+G56</f>
        <v>0</v>
      </c>
      <c r="H50" s="26">
        <f t="shared" si="9"/>
        <v>108</v>
      </c>
      <c r="I50" s="26">
        <f t="shared" si="9"/>
        <v>144</v>
      </c>
      <c r="J50" s="26">
        <f t="shared" si="9"/>
        <v>0</v>
      </c>
      <c r="K50" s="26">
        <f t="shared" si="9"/>
        <v>0</v>
      </c>
      <c r="L50" s="26">
        <f t="shared" si="9"/>
        <v>12</v>
      </c>
      <c r="M50" s="42"/>
      <c r="N50" s="26">
        <f t="shared" si="9"/>
        <v>228</v>
      </c>
      <c r="O50" s="26">
        <f t="shared" si="9"/>
        <v>36</v>
      </c>
    </row>
    <row r="51" spans="4:15" ht="27" thickBot="1" x14ac:dyDescent="0.35">
      <c r="D51" s="23" t="s">
        <v>83</v>
      </c>
      <c r="E51" s="23" t="s">
        <v>107</v>
      </c>
      <c r="F51" s="3">
        <f>H51+I51+J51+K51+L51</f>
        <v>120</v>
      </c>
      <c r="G51" s="3"/>
      <c r="H51" s="3">
        <f>72+36</f>
        <v>108</v>
      </c>
      <c r="I51" s="3"/>
      <c r="J51" s="3"/>
      <c r="K51" s="3"/>
      <c r="L51" s="3">
        <v>12</v>
      </c>
      <c r="M51" s="42"/>
      <c r="N51" s="3">
        <v>84</v>
      </c>
      <c r="O51" s="36">
        <v>36</v>
      </c>
    </row>
    <row r="52" spans="4:15" ht="15" hidden="1" thickBot="1" x14ac:dyDescent="0.35">
      <c r="D52" s="23" t="s">
        <v>84</v>
      </c>
      <c r="E52" s="23" t="s">
        <v>16</v>
      </c>
      <c r="F52" s="3"/>
      <c r="G52" s="3"/>
      <c r="H52" s="3"/>
      <c r="I52" s="3"/>
      <c r="J52" s="3"/>
      <c r="K52" s="3"/>
      <c r="L52" s="3"/>
      <c r="M52" s="42"/>
      <c r="N52" s="3"/>
      <c r="O52" s="36"/>
    </row>
    <row r="53" spans="4:15" ht="15" hidden="1" thickBot="1" x14ac:dyDescent="0.35">
      <c r="D53" s="23" t="s">
        <v>85</v>
      </c>
      <c r="E53" s="23" t="s">
        <v>16</v>
      </c>
      <c r="F53" s="24"/>
      <c r="G53" s="3"/>
      <c r="H53" s="3"/>
      <c r="I53" s="3"/>
      <c r="J53" s="3"/>
      <c r="K53" s="3"/>
      <c r="L53" s="3"/>
      <c r="M53" s="42"/>
      <c r="N53" s="3"/>
      <c r="O53" s="36"/>
    </row>
    <row r="54" spans="4:15" ht="15" hidden="1" thickBot="1" x14ac:dyDescent="0.35">
      <c r="D54" s="23" t="s">
        <v>86</v>
      </c>
      <c r="E54" s="23" t="s">
        <v>16</v>
      </c>
      <c r="F54" s="8"/>
      <c r="G54" s="8"/>
      <c r="H54" s="8"/>
      <c r="I54" s="8"/>
      <c r="J54" s="8"/>
      <c r="K54" s="8"/>
      <c r="L54" s="3"/>
      <c r="M54" s="42"/>
      <c r="N54" s="7"/>
      <c r="O54" s="36"/>
    </row>
    <row r="55" spans="4:15" ht="15" thickBot="1" x14ac:dyDescent="0.35">
      <c r="D55" s="23" t="s">
        <v>87</v>
      </c>
      <c r="E55" s="23" t="s">
        <v>19</v>
      </c>
      <c r="F55" s="8">
        <v>36</v>
      </c>
      <c r="G55" s="8"/>
      <c r="H55" s="8"/>
      <c r="I55" s="8">
        <v>36</v>
      </c>
      <c r="J55" s="8"/>
      <c r="K55" s="8"/>
      <c r="L55" s="3"/>
      <c r="M55" s="42"/>
      <c r="N55" s="8">
        <v>36</v>
      </c>
      <c r="O55" s="36"/>
    </row>
    <row r="56" spans="4:15" ht="15" thickBot="1" x14ac:dyDescent="0.35">
      <c r="D56" s="23" t="s">
        <v>88</v>
      </c>
      <c r="E56" s="23" t="s">
        <v>21</v>
      </c>
      <c r="F56" s="8">
        <v>108</v>
      </c>
      <c r="G56" s="8"/>
      <c r="H56" s="8"/>
      <c r="I56" s="8">
        <v>108</v>
      </c>
      <c r="J56" s="3"/>
      <c r="K56" s="8"/>
      <c r="L56" s="3"/>
      <c r="M56" s="42"/>
      <c r="N56" s="8">
        <v>108</v>
      </c>
      <c r="O56" s="36"/>
    </row>
    <row r="57" spans="4:15" ht="42.6" thickBot="1" x14ac:dyDescent="0.35">
      <c r="D57" s="9" t="s">
        <v>108</v>
      </c>
      <c r="E57" s="10" t="s">
        <v>102</v>
      </c>
      <c r="F57" s="11">
        <f>F58+F59+F60+F61</f>
        <v>264</v>
      </c>
      <c r="G57" s="11">
        <f t="shared" ref="G57:O57" si="10">G58+G59+G60+G61</f>
        <v>0</v>
      </c>
      <c r="H57" s="11">
        <f t="shared" si="10"/>
        <v>72</v>
      </c>
      <c r="I57" s="11">
        <f t="shared" si="10"/>
        <v>180</v>
      </c>
      <c r="J57" s="11">
        <f t="shared" si="10"/>
        <v>0</v>
      </c>
      <c r="K57" s="11">
        <f t="shared" si="10"/>
        <v>0</v>
      </c>
      <c r="L57" s="11">
        <f t="shared" si="10"/>
        <v>12</v>
      </c>
      <c r="M57" s="43"/>
      <c r="N57" s="11">
        <f t="shared" si="10"/>
        <v>264</v>
      </c>
      <c r="O57" s="11">
        <f t="shared" si="10"/>
        <v>0</v>
      </c>
    </row>
    <row r="58" spans="4:15" ht="66.599999999999994" thickBot="1" x14ac:dyDescent="0.35">
      <c r="D58" s="13" t="s">
        <v>109</v>
      </c>
      <c r="E58" s="13" t="s">
        <v>112</v>
      </c>
      <c r="F58" s="11">
        <f>H58+J58+K58+L58</f>
        <v>84</v>
      </c>
      <c r="G58" s="11"/>
      <c r="H58" s="11">
        <v>72</v>
      </c>
      <c r="I58" s="11"/>
      <c r="J58" s="11"/>
      <c r="K58" s="11"/>
      <c r="L58" s="12">
        <v>12</v>
      </c>
      <c r="M58" s="42"/>
      <c r="N58" s="36">
        <v>84</v>
      </c>
      <c r="O58" s="36"/>
    </row>
    <row r="59" spans="4:15" ht="14.4" hidden="1" customHeight="1" thickBot="1" x14ac:dyDescent="0.35">
      <c r="D59" s="13" t="s">
        <v>89</v>
      </c>
      <c r="E59" s="13" t="s">
        <v>16</v>
      </c>
      <c r="F59" s="11"/>
      <c r="G59" s="11"/>
      <c r="H59" s="11"/>
      <c r="I59" s="11"/>
      <c r="J59" s="11"/>
      <c r="K59" s="11"/>
      <c r="L59" s="12"/>
      <c r="M59" s="42"/>
      <c r="N59" s="7"/>
      <c r="O59" s="7"/>
    </row>
    <row r="60" spans="4:15" ht="15" thickBot="1" x14ac:dyDescent="0.35">
      <c r="D60" s="13" t="s">
        <v>110</v>
      </c>
      <c r="E60" s="13" t="s">
        <v>19</v>
      </c>
      <c r="F60" s="11">
        <v>36</v>
      </c>
      <c r="G60" s="11"/>
      <c r="H60" s="11"/>
      <c r="I60" s="11">
        <v>36</v>
      </c>
      <c r="J60" s="12"/>
      <c r="K60" s="11"/>
      <c r="L60" s="12"/>
      <c r="M60" s="42"/>
      <c r="N60" s="8">
        <v>36</v>
      </c>
      <c r="O60" s="7"/>
    </row>
    <row r="61" spans="4:15" ht="15" thickBot="1" x14ac:dyDescent="0.35">
      <c r="D61" s="13" t="s">
        <v>111</v>
      </c>
      <c r="E61" s="13" t="s">
        <v>21</v>
      </c>
      <c r="F61" s="11">
        <v>144</v>
      </c>
      <c r="G61" s="11"/>
      <c r="H61" s="11"/>
      <c r="I61" s="11">
        <v>144</v>
      </c>
      <c r="J61" s="12"/>
      <c r="K61" s="11"/>
      <c r="L61" s="12"/>
      <c r="M61" s="42"/>
      <c r="N61" s="8">
        <v>144</v>
      </c>
      <c r="O61" s="7"/>
    </row>
    <row r="62" spans="4:15" ht="93" thickBot="1" x14ac:dyDescent="0.35">
      <c r="D62" s="27" t="s">
        <v>26</v>
      </c>
      <c r="E62" s="27" t="s">
        <v>155</v>
      </c>
      <c r="F62" s="28">
        <f>F63+F64+F65+F66+F67+F68++F69+F73+F77</f>
        <v>1152</v>
      </c>
      <c r="G62" s="28">
        <f>G63+G64+G67+G69+G73+G77</f>
        <v>0</v>
      </c>
      <c r="H62" s="28">
        <f>H63+H64+H65+H66+H67+H68+H69+H73+H77</f>
        <v>504</v>
      </c>
      <c r="I62" s="28">
        <f>I63+I64+I65+I66+I67+I68+I69+I73+I77</f>
        <v>576</v>
      </c>
      <c r="J62" s="28">
        <f t="shared" ref="J62:L62" si="11">J63+J64+J65+J66+J67+J68+J69+J73+J77</f>
        <v>0</v>
      </c>
      <c r="K62" s="28">
        <f t="shared" si="11"/>
        <v>0</v>
      </c>
      <c r="L62" s="28">
        <f t="shared" si="11"/>
        <v>72</v>
      </c>
      <c r="M62" s="43"/>
      <c r="N62" s="28">
        <f>N63+N64+N67+N69+N73+N77+N65+N66</f>
        <v>72</v>
      </c>
      <c r="O62" s="28">
        <f>O63+O64+O65+O66+O67+O68+O69+O73+O77</f>
        <v>1080</v>
      </c>
    </row>
    <row r="63" spans="4:15" ht="27" thickBot="1" x14ac:dyDescent="0.35">
      <c r="D63" s="29" t="s">
        <v>27</v>
      </c>
      <c r="E63" s="29" t="s">
        <v>95</v>
      </c>
      <c r="F63" s="30">
        <f>H63+J63+K63+L63</f>
        <v>84</v>
      </c>
      <c r="G63" s="31"/>
      <c r="H63" s="31">
        <v>72</v>
      </c>
      <c r="I63" s="31"/>
      <c r="J63" s="31"/>
      <c r="K63" s="31"/>
      <c r="L63" s="31">
        <v>12</v>
      </c>
      <c r="M63" s="42"/>
      <c r="N63" s="38">
        <v>12</v>
      </c>
      <c r="O63" s="38">
        <v>72</v>
      </c>
    </row>
    <row r="64" spans="4:15" ht="27" thickBot="1" x14ac:dyDescent="0.35">
      <c r="D64" s="29" t="s">
        <v>27</v>
      </c>
      <c r="E64" s="29" t="s">
        <v>96</v>
      </c>
      <c r="F64" s="30">
        <f t="shared" ref="F64:F68" si="12">H64+J64+K64+L64</f>
        <v>78</v>
      </c>
      <c r="G64" s="31"/>
      <c r="H64" s="31">
        <v>72</v>
      </c>
      <c r="I64" s="31"/>
      <c r="J64" s="31"/>
      <c r="K64" s="31"/>
      <c r="L64" s="31">
        <v>6</v>
      </c>
      <c r="M64" s="42"/>
      <c r="N64" s="37">
        <v>6</v>
      </c>
      <c r="O64" s="37">
        <v>72</v>
      </c>
    </row>
    <row r="65" spans="4:15" ht="15" thickBot="1" x14ac:dyDescent="0.35">
      <c r="D65" s="29" t="s">
        <v>27</v>
      </c>
      <c r="E65" s="29" t="s">
        <v>97</v>
      </c>
      <c r="F65" s="30">
        <f t="shared" si="12"/>
        <v>84</v>
      </c>
      <c r="G65" s="31"/>
      <c r="H65" s="31">
        <v>72</v>
      </c>
      <c r="I65" s="31"/>
      <c r="J65" s="31"/>
      <c r="K65" s="31"/>
      <c r="L65" s="31">
        <v>12</v>
      </c>
      <c r="M65" s="42"/>
      <c r="N65" s="37">
        <v>12</v>
      </c>
      <c r="O65" s="37">
        <v>72</v>
      </c>
    </row>
    <row r="66" spans="4:15" ht="27" thickBot="1" x14ac:dyDescent="0.35">
      <c r="D66" s="29" t="s">
        <v>27</v>
      </c>
      <c r="E66" s="29" t="s">
        <v>98</v>
      </c>
      <c r="F66" s="30">
        <f t="shared" si="12"/>
        <v>84</v>
      </c>
      <c r="G66" s="31"/>
      <c r="H66" s="31">
        <v>72</v>
      </c>
      <c r="I66" s="31"/>
      <c r="J66" s="31"/>
      <c r="K66" s="31"/>
      <c r="L66" s="31">
        <v>12</v>
      </c>
      <c r="M66" s="42"/>
      <c r="N66" s="37">
        <v>12</v>
      </c>
      <c r="O66" s="37">
        <v>72</v>
      </c>
    </row>
    <row r="67" spans="4:15" ht="15" thickBot="1" x14ac:dyDescent="0.35">
      <c r="D67" s="29" t="s">
        <v>27</v>
      </c>
      <c r="E67" s="29" t="s">
        <v>99</v>
      </c>
      <c r="F67" s="30">
        <f t="shared" si="12"/>
        <v>72</v>
      </c>
      <c r="G67" s="31"/>
      <c r="H67" s="31">
        <v>72</v>
      </c>
      <c r="I67" s="31"/>
      <c r="J67" s="31"/>
      <c r="K67" s="31"/>
      <c r="L67" s="31"/>
      <c r="M67" s="42"/>
      <c r="N67" s="37"/>
      <c r="O67" s="37">
        <v>72</v>
      </c>
    </row>
    <row r="68" spans="4:15" ht="27" thickBot="1" x14ac:dyDescent="0.35">
      <c r="D68" s="29" t="s">
        <v>121</v>
      </c>
      <c r="E68" s="29" t="s">
        <v>120</v>
      </c>
      <c r="F68" s="30">
        <f t="shared" si="12"/>
        <v>36</v>
      </c>
      <c r="G68" s="31"/>
      <c r="H68" s="31">
        <v>36</v>
      </c>
      <c r="I68" s="31"/>
      <c r="J68" s="31"/>
      <c r="K68" s="31"/>
      <c r="L68" s="31"/>
      <c r="M68" s="42"/>
      <c r="N68" s="37"/>
      <c r="O68" s="37">
        <v>36</v>
      </c>
    </row>
    <row r="69" spans="4:15" ht="40.200000000000003" thickBot="1" x14ac:dyDescent="0.35">
      <c r="D69" s="32" t="s">
        <v>114</v>
      </c>
      <c r="E69" s="32" t="s">
        <v>102</v>
      </c>
      <c r="F69" s="39">
        <f>F70+F71+F72</f>
        <v>264</v>
      </c>
      <c r="G69" s="39">
        <f t="shared" ref="G69:N69" si="13">G70+G71+G72</f>
        <v>0</v>
      </c>
      <c r="H69" s="39">
        <f>H70+H71+H72</f>
        <v>36</v>
      </c>
      <c r="I69" s="39">
        <f t="shared" si="13"/>
        <v>216</v>
      </c>
      <c r="J69" s="39">
        <f t="shared" si="13"/>
        <v>0</v>
      </c>
      <c r="K69" s="39">
        <f t="shared" si="13"/>
        <v>0</v>
      </c>
      <c r="L69" s="39">
        <f t="shared" si="13"/>
        <v>12</v>
      </c>
      <c r="M69" s="42"/>
      <c r="N69" s="33">
        <f t="shared" si="13"/>
        <v>12</v>
      </c>
      <c r="O69" s="33">
        <f>O70+O71+O72</f>
        <v>252</v>
      </c>
    </row>
    <row r="70" spans="4:15" ht="53.4" thickBot="1" x14ac:dyDescent="0.35">
      <c r="D70" s="29" t="s">
        <v>115</v>
      </c>
      <c r="E70" s="29" t="s">
        <v>103</v>
      </c>
      <c r="F70" s="33">
        <f>H70+J70+L70</f>
        <v>48</v>
      </c>
      <c r="G70" s="33"/>
      <c r="H70" s="33">
        <v>36</v>
      </c>
      <c r="I70" s="33"/>
      <c r="J70" s="33"/>
      <c r="K70" s="33"/>
      <c r="L70" s="33">
        <v>12</v>
      </c>
      <c r="M70" s="42"/>
      <c r="N70" s="37">
        <v>12</v>
      </c>
      <c r="O70" s="37">
        <v>36</v>
      </c>
    </row>
    <row r="71" spans="4:15" ht="15" thickBot="1" x14ac:dyDescent="0.35">
      <c r="D71" s="29" t="s">
        <v>110</v>
      </c>
      <c r="E71" s="29" t="s">
        <v>19</v>
      </c>
      <c r="F71" s="33">
        <v>72</v>
      </c>
      <c r="G71" s="33"/>
      <c r="H71" s="33"/>
      <c r="I71" s="33">
        <v>72</v>
      </c>
      <c r="J71" s="33"/>
      <c r="K71" s="33"/>
      <c r="L71" s="33"/>
      <c r="M71" s="42"/>
      <c r="N71" s="37"/>
      <c r="O71" s="37">
        <v>72</v>
      </c>
    </row>
    <row r="72" spans="4:15" ht="15" thickBot="1" x14ac:dyDescent="0.35">
      <c r="D72" s="29" t="s">
        <v>111</v>
      </c>
      <c r="E72" s="29" t="s">
        <v>21</v>
      </c>
      <c r="F72" s="33">
        <v>144</v>
      </c>
      <c r="G72" s="33"/>
      <c r="H72" s="33"/>
      <c r="I72" s="33">
        <v>144</v>
      </c>
      <c r="J72" s="33"/>
      <c r="K72" s="33"/>
      <c r="L72" s="33"/>
      <c r="M72" s="42"/>
      <c r="N72" s="37"/>
      <c r="O72" s="37">
        <v>144</v>
      </c>
    </row>
    <row r="73" spans="4:15" ht="40.200000000000003" thickBot="1" x14ac:dyDescent="0.35">
      <c r="D73" s="32" t="s">
        <v>116</v>
      </c>
      <c r="E73" s="32" t="s">
        <v>102</v>
      </c>
      <c r="F73" s="39">
        <f>F74+F75+F76</f>
        <v>264</v>
      </c>
      <c r="G73" s="39">
        <f t="shared" ref="G73:L73" si="14">G74+G75+G76</f>
        <v>0</v>
      </c>
      <c r="H73" s="39">
        <f>H74+H75+H76</f>
        <v>36</v>
      </c>
      <c r="I73" s="39">
        <f t="shared" si="14"/>
        <v>216</v>
      </c>
      <c r="J73" s="39">
        <f t="shared" si="14"/>
        <v>0</v>
      </c>
      <c r="K73" s="39">
        <f t="shared" si="14"/>
        <v>0</v>
      </c>
      <c r="L73" s="39">
        <f t="shared" si="14"/>
        <v>12</v>
      </c>
      <c r="M73" s="42"/>
      <c r="N73" s="33">
        <f>N74+N75+N76</f>
        <v>12</v>
      </c>
      <c r="O73" s="33">
        <f>O74+O75+O76</f>
        <v>252</v>
      </c>
    </row>
    <row r="74" spans="4:15" ht="53.4" thickBot="1" x14ac:dyDescent="0.35">
      <c r="D74" s="29" t="s">
        <v>117</v>
      </c>
      <c r="E74" s="29" t="s">
        <v>113</v>
      </c>
      <c r="F74" s="33">
        <f>H74+J74+K74+L74</f>
        <v>48</v>
      </c>
      <c r="G74" s="33"/>
      <c r="H74" s="33">
        <v>36</v>
      </c>
      <c r="I74" s="33"/>
      <c r="J74" s="33"/>
      <c r="K74" s="33"/>
      <c r="L74" s="33">
        <v>12</v>
      </c>
      <c r="M74" s="42"/>
      <c r="N74" s="36">
        <v>12</v>
      </c>
      <c r="O74" s="36">
        <v>36</v>
      </c>
    </row>
    <row r="75" spans="4:15" ht="15" thickBot="1" x14ac:dyDescent="0.35">
      <c r="D75" s="29" t="s">
        <v>118</v>
      </c>
      <c r="E75" s="29" t="s">
        <v>19</v>
      </c>
      <c r="F75" s="33">
        <v>72</v>
      </c>
      <c r="G75" s="33"/>
      <c r="H75" s="33"/>
      <c r="I75" s="33">
        <v>72</v>
      </c>
      <c r="J75" s="33"/>
      <c r="K75" s="33"/>
      <c r="L75" s="33"/>
      <c r="M75" s="42"/>
      <c r="N75" s="36"/>
      <c r="O75" s="36">
        <v>72</v>
      </c>
    </row>
    <row r="76" spans="4:15" ht="15" thickBot="1" x14ac:dyDescent="0.35">
      <c r="D76" s="29" t="s">
        <v>119</v>
      </c>
      <c r="E76" s="29" t="s">
        <v>21</v>
      </c>
      <c r="F76" s="33">
        <v>144</v>
      </c>
      <c r="G76" s="33"/>
      <c r="H76" s="33"/>
      <c r="I76" s="33">
        <v>144</v>
      </c>
      <c r="J76" s="33"/>
      <c r="K76" s="33"/>
      <c r="L76" s="33"/>
      <c r="M76" s="42"/>
      <c r="N76" s="36"/>
      <c r="O76" s="36">
        <v>144</v>
      </c>
    </row>
    <row r="77" spans="4:15" ht="40.200000000000003" thickBot="1" x14ac:dyDescent="0.35">
      <c r="D77" s="32" t="s">
        <v>123</v>
      </c>
      <c r="E77" s="32" t="s">
        <v>102</v>
      </c>
      <c r="F77" s="39">
        <f>F78+F79+F80</f>
        <v>186</v>
      </c>
      <c r="G77" s="39">
        <f t="shared" ref="G77:N77" si="15">G78+G79+G80</f>
        <v>0</v>
      </c>
      <c r="H77" s="39">
        <f>H78+H79+H80</f>
        <v>36</v>
      </c>
      <c r="I77" s="39">
        <f t="shared" si="15"/>
        <v>144</v>
      </c>
      <c r="J77" s="39">
        <f t="shared" si="15"/>
        <v>0</v>
      </c>
      <c r="K77" s="39">
        <f t="shared" si="15"/>
        <v>0</v>
      </c>
      <c r="L77" s="39">
        <f t="shared" si="15"/>
        <v>6</v>
      </c>
      <c r="M77" s="42"/>
      <c r="N77" s="33">
        <f t="shared" si="15"/>
        <v>6</v>
      </c>
      <c r="O77" s="33">
        <f>O78+O79+O80</f>
        <v>180</v>
      </c>
    </row>
    <row r="78" spans="4:15" ht="53.4" thickBot="1" x14ac:dyDescent="0.35">
      <c r="D78" s="29" t="s">
        <v>124</v>
      </c>
      <c r="E78" s="29" t="s">
        <v>122</v>
      </c>
      <c r="F78" s="33">
        <f>H78+J78+L78</f>
        <v>42</v>
      </c>
      <c r="G78" s="33"/>
      <c r="H78" s="33">
        <v>36</v>
      </c>
      <c r="I78" s="33"/>
      <c r="J78" s="33"/>
      <c r="K78" s="33"/>
      <c r="L78" s="33">
        <v>6</v>
      </c>
      <c r="M78" s="42"/>
      <c r="N78" s="36">
        <v>6</v>
      </c>
      <c r="O78" s="36">
        <v>36</v>
      </c>
    </row>
    <row r="79" spans="4:15" ht="15" thickBot="1" x14ac:dyDescent="0.35">
      <c r="D79" s="29" t="s">
        <v>125</v>
      </c>
      <c r="E79" s="29" t="s">
        <v>19</v>
      </c>
      <c r="F79" s="33">
        <v>72</v>
      </c>
      <c r="G79" s="33"/>
      <c r="H79" s="33"/>
      <c r="I79" s="33">
        <v>72</v>
      </c>
      <c r="J79" s="33"/>
      <c r="K79" s="33"/>
      <c r="L79" s="33"/>
      <c r="M79" s="42"/>
      <c r="N79" s="36"/>
      <c r="O79" s="36">
        <v>72</v>
      </c>
    </row>
    <row r="80" spans="4:15" ht="15" thickBot="1" x14ac:dyDescent="0.35">
      <c r="D80" s="29" t="s">
        <v>126</v>
      </c>
      <c r="E80" s="29" t="s">
        <v>21</v>
      </c>
      <c r="F80" s="33">
        <v>72</v>
      </c>
      <c r="G80" s="33"/>
      <c r="H80" s="33"/>
      <c r="I80" s="33">
        <v>72</v>
      </c>
      <c r="J80" s="33"/>
      <c r="K80" s="33"/>
      <c r="L80" s="33"/>
      <c r="M80" s="42"/>
      <c r="N80" s="36"/>
      <c r="O80" s="36">
        <v>72</v>
      </c>
    </row>
    <row r="81" spans="4:15" ht="15" thickBot="1" x14ac:dyDescent="0.35">
      <c r="D81" s="34" t="s">
        <v>32</v>
      </c>
      <c r="E81" s="34" t="s">
        <v>33</v>
      </c>
      <c r="F81" s="3">
        <v>216</v>
      </c>
      <c r="G81" s="3"/>
      <c r="H81" s="3"/>
      <c r="I81" s="3"/>
      <c r="J81" s="3"/>
      <c r="K81" s="3"/>
      <c r="L81" s="3"/>
      <c r="M81" s="42"/>
      <c r="N81" s="36"/>
      <c r="O81" s="36"/>
    </row>
    <row r="82" spans="4:15" ht="15" thickBot="1" x14ac:dyDescent="0.35">
      <c r="D82" s="142" t="s">
        <v>34</v>
      </c>
      <c r="E82" s="142"/>
      <c r="F82" s="24">
        <f>F7+F14+F35+F62+F81</f>
        <v>4464</v>
      </c>
      <c r="G82" s="24">
        <f t="shared" ref="G82:K82" si="16">G62+G35+G14+G7</f>
        <v>0</v>
      </c>
      <c r="H82" s="24">
        <f>H62+H35+H14+H7</f>
        <v>2486</v>
      </c>
      <c r="I82" s="24">
        <f>I62+I35+I14+I7</f>
        <v>1476</v>
      </c>
      <c r="J82" s="24">
        <f t="shared" si="16"/>
        <v>60</v>
      </c>
      <c r="K82" s="24">
        <f t="shared" si="16"/>
        <v>46</v>
      </c>
      <c r="L82" s="24">
        <f>L62+L35+L14+L7</f>
        <v>180</v>
      </c>
      <c r="M82" s="40"/>
      <c r="N82" s="22">
        <f>N81+N62+N35+N14+N7</f>
        <v>2952</v>
      </c>
      <c r="O82" s="22">
        <f>O81+O62+O35+O14+O7</f>
        <v>1296</v>
      </c>
    </row>
  </sheetData>
  <mergeCells count="8">
    <mergeCell ref="N4:O4"/>
    <mergeCell ref="D82:E82"/>
    <mergeCell ref="D4:D5"/>
    <mergeCell ref="E4:E5"/>
    <mergeCell ref="F4:F5"/>
    <mergeCell ref="G4:G5"/>
    <mergeCell ref="H4:L4"/>
    <mergeCell ref="M4: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22</vt:i4>
      </vt:variant>
    </vt:vector>
  </HeadingPairs>
  <TitlesOfParts>
    <vt:vector size="29" baseType="lpstr">
      <vt:lpstr>Макет по спец УП 1</vt:lpstr>
      <vt:lpstr>Макет спец УП 2</vt:lpstr>
      <vt:lpstr>Макет УП   (ФГОС СПО 2013-2014)</vt:lpstr>
      <vt:lpstr>Макет УП Профессии (СГ ОП ПЦ)</vt:lpstr>
      <vt:lpstr>Макет УП Профессии (ОП и ПЦ)  </vt:lpstr>
      <vt:lpstr>Макет УП Професии ( с ФК) </vt:lpstr>
      <vt:lpstr>Пример УП</vt:lpstr>
      <vt:lpstr>'Макет по спец УП 1'!_ftnref1</vt:lpstr>
      <vt:lpstr>'Макет спец УП 2'!_ftnref1</vt:lpstr>
      <vt:lpstr>'Макет УП   (ФГОС СПО 2013-2014)'!_ftnref1</vt:lpstr>
      <vt:lpstr>'Макет УП Професии ( с ФК) '!_ftnref1</vt:lpstr>
      <vt:lpstr>'Пример УП'!_ftnref1</vt:lpstr>
      <vt:lpstr>'Макет по спец УП 1'!_ftnref2</vt:lpstr>
      <vt:lpstr>'Макет спец УП 2'!_ftnref2</vt:lpstr>
      <vt:lpstr>'Макет УП   (ФГОС СПО 2013-2014)'!_ftnref2</vt:lpstr>
      <vt:lpstr>'Макет УП Професии ( с ФК) '!_ftnref2</vt:lpstr>
      <vt:lpstr>'Пример УП'!_ftnref2</vt:lpstr>
      <vt:lpstr>'Макет по спец УП 1'!_ftnref3</vt:lpstr>
      <vt:lpstr>'Макет спец УП 2'!_ftnref3</vt:lpstr>
      <vt:lpstr>'Макет УП   (ФГОС СПО 2013-2014)'!_ftnref3</vt:lpstr>
      <vt:lpstr>'Пример УП'!_ftnref3</vt:lpstr>
      <vt:lpstr>'Макет по спец УП 1'!_ftnref4</vt:lpstr>
      <vt:lpstr>'Макет спец УП 2'!_ftnref4</vt:lpstr>
      <vt:lpstr>'Пример УП'!_ftnref4</vt:lpstr>
      <vt:lpstr>'Макет по спец УП 1'!_ftnref7</vt:lpstr>
      <vt:lpstr>'Макет спец УП 2'!_ftnref7</vt:lpstr>
      <vt:lpstr>'Макет УП   (ФГОС СПО 2013-2014)'!_ftnref7</vt:lpstr>
      <vt:lpstr>'Макет УП Професии ( с ФК) '!_ftnref7</vt:lpstr>
      <vt:lpstr>'Пример УП'!_ftnref7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Юлия</cp:lastModifiedBy>
  <dcterms:created xsi:type="dcterms:W3CDTF">2024-02-13T06:19:37Z</dcterms:created>
  <dcterms:modified xsi:type="dcterms:W3CDTF">2024-08-13T14:08:44Z</dcterms:modified>
</cp:coreProperties>
</file>